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Dashboard'!$A$1:$Y$933</definedName>
  </definedNames>
  <calcPr calcId="124519" fullCalcOnLoad="1"/>
</workbook>
</file>

<file path=xl/sharedStrings.xml><?xml version="1.0" encoding="utf-8"?>
<sst xmlns="http://schemas.openxmlformats.org/spreadsheetml/2006/main" count="30073" uniqueCount="10768">
  <si>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</si>
  <si>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</si>
  <si>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</si>
  <si>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</si>
  <si>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</si>
  <si>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</si>
  <si>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</si>
  <si>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</si>
  <si>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</si>
  <si>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</si>
  <si>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</si>
  <si>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</si>
  <si>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</si>
  <si>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</si>
  <si>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</si>
  <si>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</si>
  <si>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</si>
  <si>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</si>
  <si>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</si>
  <si>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</si>
  <si>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</si>
  <si>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</si>
  <si>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</si>
  <si>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</si>
  <si>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</si>
  <si>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</si>
  <si>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</si>
  <si>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</si>
  <si>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OLED</t>
  </si>
  <si>
    <t>HTO</t>
  </si>
  <si>
    <t>KBR</t>
  </si>
  <si>
    <t>WH</t>
  </si>
  <si>
    <t>META</t>
  </si>
  <si>
    <t>CI</t>
  </si>
  <si>
    <t>CSW</t>
  </si>
  <si>
    <t>LAD</t>
  </si>
  <si>
    <t>SON</t>
  </si>
  <si>
    <t>GL</t>
  </si>
  <si>
    <t>GIL</t>
  </si>
  <si>
    <t>KNSL</t>
  </si>
  <si>
    <t>PPG</t>
  </si>
  <si>
    <t>SIGI</t>
  </si>
  <si>
    <t>BDX</t>
  </si>
  <si>
    <t>BRO</t>
  </si>
  <si>
    <t>THG</t>
  </si>
  <si>
    <t>ALG</t>
  </si>
  <si>
    <t>SFBS</t>
  </si>
  <si>
    <t>FSV</t>
  </si>
  <si>
    <t>OC</t>
  </si>
  <si>
    <t>G</t>
  </si>
  <si>
    <t>CHDN</t>
  </si>
  <si>
    <t>ADP</t>
  </si>
  <si>
    <t>ZTS</t>
  </si>
  <si>
    <t>PEP</t>
  </si>
  <si>
    <t>LII</t>
  </si>
  <si>
    <t>TNC</t>
  </si>
  <si>
    <t>FMCB</t>
  </si>
  <si>
    <t>SLGN</t>
  </si>
  <si>
    <t>PRI</t>
  </si>
  <si>
    <t>TMP</t>
  </si>
  <si>
    <t>AJG</t>
  </si>
  <si>
    <t>BMI</t>
  </si>
  <si>
    <t>ASML</t>
  </si>
  <si>
    <t>OSK</t>
  </si>
  <si>
    <t>RACE</t>
  </si>
  <si>
    <t>DHI</t>
  </si>
  <si>
    <t>ROP</t>
  </si>
  <si>
    <t>INTU</t>
  </si>
  <si>
    <t>IBOC</t>
  </si>
  <si>
    <t>GRC</t>
  </si>
  <si>
    <t>GFF</t>
  </si>
  <si>
    <t>AMP</t>
  </si>
  <si>
    <t>ELV</t>
  </si>
  <si>
    <t>SEIC</t>
  </si>
  <si>
    <t>SSNC</t>
  </si>
  <si>
    <t>V</t>
  </si>
  <si>
    <t>SNX</t>
  </si>
  <si>
    <t>SAH</t>
  </si>
  <si>
    <t>ADI</t>
  </si>
  <si>
    <t>LLY</t>
  </si>
  <si>
    <t>SYY</t>
  </si>
  <si>
    <t>MA</t>
  </si>
  <si>
    <t>WTFC</t>
  </si>
  <si>
    <t>GWW</t>
  </si>
  <si>
    <t>SPGI</t>
  </si>
  <si>
    <t>MSCI</t>
  </si>
  <si>
    <t>NDSN</t>
  </si>
  <si>
    <t>ODFL</t>
  </si>
  <si>
    <t>LOW</t>
  </si>
  <si>
    <t>RPM</t>
  </si>
  <si>
    <t>AON</t>
  </si>
  <si>
    <t>MKC</t>
  </si>
  <si>
    <t>TTEK</t>
  </si>
  <si>
    <t>FBIZ</t>
  </si>
  <si>
    <t>ABM</t>
  </si>
  <si>
    <t>BRC</t>
  </si>
  <si>
    <t>QCOM</t>
  </si>
  <si>
    <t>TGT</t>
  </si>
  <si>
    <t>SYK</t>
  </si>
  <si>
    <t>UNF</t>
  </si>
  <si>
    <t>BCPC</t>
  </si>
  <si>
    <t>MCO</t>
  </si>
  <si>
    <t>HIG</t>
  </si>
  <si>
    <t>LMAT</t>
  </si>
  <si>
    <t>OVLY</t>
  </si>
  <si>
    <t>FCFS</t>
  </si>
  <si>
    <t>MATX</t>
  </si>
  <si>
    <t>WCN</t>
  </si>
  <si>
    <t>UNTY</t>
  </si>
  <si>
    <t>RMD</t>
  </si>
  <si>
    <t>BR</t>
  </si>
  <si>
    <t>RJF</t>
  </si>
  <si>
    <t>FCNCA</t>
  </si>
  <si>
    <t>RNR</t>
  </si>
  <si>
    <t>BCO</t>
  </si>
  <si>
    <t>ITW</t>
  </si>
  <si>
    <t>TYCB</t>
  </si>
  <si>
    <t>CSL</t>
  </si>
  <si>
    <t>CNI</t>
  </si>
  <si>
    <t>UFPI</t>
  </si>
  <si>
    <t>LRLCF</t>
  </si>
  <si>
    <t>AOS</t>
  </si>
  <si>
    <t>TRV</t>
  </si>
  <si>
    <t>TMO</t>
  </si>
  <si>
    <t>TRI</t>
  </si>
  <si>
    <t>CHD</t>
  </si>
  <si>
    <t>CTAS</t>
  </si>
  <si>
    <t>CL</t>
  </si>
  <si>
    <t>FIX</t>
  </si>
  <si>
    <t>CTBI</t>
  </si>
  <si>
    <t>CRAI</t>
  </si>
  <si>
    <t>WING</t>
  </si>
  <si>
    <t>NUE</t>
  </si>
  <si>
    <t>MSA</t>
  </si>
  <si>
    <t>WMS</t>
  </si>
  <si>
    <t>CBOE</t>
  </si>
  <si>
    <t>SOME</t>
  </si>
  <si>
    <t>EVR</t>
  </si>
  <si>
    <t>CWT</t>
  </si>
  <si>
    <t>MSEX</t>
  </si>
  <si>
    <t>JKHY</t>
  </si>
  <si>
    <t>NFG</t>
  </si>
  <si>
    <t>MSFT</t>
  </si>
  <si>
    <t>DCI</t>
  </si>
  <si>
    <t>FUL</t>
  </si>
  <si>
    <t>MDT</t>
  </si>
  <si>
    <t>KAI</t>
  </si>
  <si>
    <t>LFUS</t>
  </si>
  <si>
    <t>WRB</t>
  </si>
  <si>
    <t>CPKF</t>
  </si>
  <si>
    <t>TOL</t>
  </si>
  <si>
    <t>AFG</t>
  </si>
  <si>
    <t>EMR</t>
  </si>
  <si>
    <t>MUSA</t>
  </si>
  <si>
    <t>GGG</t>
  </si>
  <si>
    <t>GS</t>
  </si>
  <si>
    <t>KO</t>
  </si>
  <si>
    <t>GPC</t>
  </si>
  <si>
    <t>RBA</t>
  </si>
  <si>
    <t>DOV</t>
  </si>
  <si>
    <t>MZTI</t>
  </si>
  <si>
    <t>FFMR</t>
  </si>
  <si>
    <t>MCK</t>
  </si>
  <si>
    <t>COST</t>
  </si>
  <si>
    <t>BKH</t>
  </si>
  <si>
    <t>LOGI</t>
  </si>
  <si>
    <t>NWN</t>
  </si>
  <si>
    <t>JNJ</t>
  </si>
  <si>
    <t>SF</t>
  </si>
  <si>
    <t>J</t>
  </si>
  <si>
    <t>SXI</t>
  </si>
  <si>
    <t>WTS</t>
  </si>
  <si>
    <t>MCD</t>
  </si>
  <si>
    <t>MPWR</t>
  </si>
  <si>
    <t>PG</t>
  </si>
  <si>
    <t>CBSH</t>
  </si>
  <si>
    <t>ABT</t>
  </si>
  <si>
    <t>CB</t>
  </si>
  <si>
    <t>HUBB</t>
  </si>
  <si>
    <t>POWI</t>
  </si>
  <si>
    <t>EBAY</t>
  </si>
  <si>
    <t>AWR</t>
  </si>
  <si>
    <t>ROST</t>
  </si>
  <si>
    <t>COR</t>
  </si>
  <si>
    <t>TT</t>
  </si>
  <si>
    <t>RLI</t>
  </si>
  <si>
    <t>ORI</t>
  </si>
  <si>
    <t>FELE</t>
  </si>
  <si>
    <t>ETN</t>
  </si>
  <si>
    <t>AIT</t>
  </si>
  <si>
    <t>LECO</t>
  </si>
  <si>
    <t>PNR</t>
  </si>
  <si>
    <t>EME</t>
  </si>
  <si>
    <t>ENSG</t>
  </si>
  <si>
    <t>TR</t>
  </si>
  <si>
    <t>TPB</t>
  </si>
  <si>
    <t>MOG.B</t>
  </si>
  <si>
    <t>LIN</t>
  </si>
  <si>
    <t>ITT</t>
  </si>
  <si>
    <t>SHW</t>
  </si>
  <si>
    <t>AFL</t>
  </si>
  <si>
    <t>CASY</t>
  </si>
  <si>
    <t>GD</t>
  </si>
  <si>
    <t>MGEE</t>
  </si>
  <si>
    <t>WMT</t>
  </si>
  <si>
    <t>HWM</t>
  </si>
  <si>
    <t>CAT</t>
  </si>
  <si>
    <t>CINF</t>
  </si>
  <si>
    <t>APH</t>
  </si>
  <si>
    <t>CMI</t>
  </si>
  <si>
    <t>WST</t>
  </si>
  <si>
    <t>ECL</t>
  </si>
  <si>
    <t>PH</t>
  </si>
  <si>
    <t>AAPL</t>
  </si>
  <si>
    <t>PWR</t>
  </si>
  <si>
    <t>RTX</t>
  </si>
  <si>
    <t>ALB</t>
  </si>
  <si>
    <t>KLAC</t>
  </si>
  <si>
    <t>HEI</t>
  </si>
  <si>
    <t>LRCX</t>
  </si>
  <si>
    <t>CEG</t>
  </si>
  <si>
    <t>SJT</t>
  </si>
  <si>
    <t>NVO</t>
  </si>
  <si>
    <t>DD</t>
  </si>
  <si>
    <t>VOYA</t>
  </si>
  <si>
    <t>MKTX</t>
  </si>
  <si>
    <t>APOG</t>
  </si>
  <si>
    <t>DNGDF</t>
  </si>
  <si>
    <t>KWR</t>
  </si>
  <si>
    <t>DOX</t>
  </si>
  <si>
    <t>TFII</t>
  </si>
  <si>
    <t>HLNE</t>
  </si>
  <si>
    <t>USB</t>
  </si>
  <si>
    <t>CTVA</t>
  </si>
  <si>
    <t>JBSS</t>
  </si>
  <si>
    <t>C</t>
  </si>
  <si>
    <t>OZK</t>
  </si>
  <si>
    <t>RUSHA</t>
  </si>
  <si>
    <t>EBC</t>
  </si>
  <si>
    <t>FRME</t>
  </si>
  <si>
    <t>CMCSA</t>
  </si>
  <si>
    <t>RGA</t>
  </si>
  <si>
    <t>EBMT</t>
  </si>
  <si>
    <t>YUMC</t>
  </si>
  <si>
    <t>CNOB</t>
  </si>
  <si>
    <t>IEX</t>
  </si>
  <si>
    <t>EQIX</t>
  </si>
  <si>
    <t>VCTR</t>
  </si>
  <si>
    <t>MAS</t>
  </si>
  <si>
    <t>NWFL</t>
  </si>
  <si>
    <t>UNH</t>
  </si>
  <si>
    <t>BFST</t>
  </si>
  <si>
    <t>HRL</t>
  </si>
  <si>
    <t>BHB</t>
  </si>
  <si>
    <t>MMC</t>
  </si>
  <si>
    <t>SBAC</t>
  </si>
  <si>
    <t>ACI</t>
  </si>
  <si>
    <t>AGM</t>
  </si>
  <si>
    <t>POOL</t>
  </si>
  <si>
    <t>BAC</t>
  </si>
  <si>
    <t>KMB</t>
  </si>
  <si>
    <t>FULT</t>
  </si>
  <si>
    <t>MBWM</t>
  </si>
  <si>
    <t>MBIN</t>
  </si>
  <si>
    <t>LNN</t>
  </si>
  <si>
    <t>ORRF</t>
  </si>
  <si>
    <t>WAFD</t>
  </si>
  <si>
    <t>GPI</t>
  </si>
  <si>
    <t>FCF</t>
  </si>
  <si>
    <t>CBAF</t>
  </si>
  <si>
    <t>ACN</t>
  </si>
  <si>
    <t>CDW</t>
  </si>
  <si>
    <t>TSBK</t>
  </si>
  <si>
    <t>TROW</t>
  </si>
  <si>
    <t>CHE</t>
  </si>
  <si>
    <t>SWK</t>
  </si>
  <si>
    <t>DPZ</t>
  </si>
  <si>
    <t>BEN</t>
  </si>
  <si>
    <t>RGLD</t>
  </si>
  <si>
    <t>GABC</t>
  </si>
  <si>
    <t>GCBC</t>
  </si>
  <si>
    <t>NOA</t>
  </si>
  <si>
    <t>PCB</t>
  </si>
  <si>
    <t>SMBC</t>
  </si>
  <si>
    <t>CNND</t>
  </si>
  <si>
    <t>ES</t>
  </si>
  <si>
    <t>CTSH</t>
  </si>
  <si>
    <t>SSD</t>
  </si>
  <si>
    <t>ALSN</t>
  </si>
  <si>
    <t>MCBS</t>
  </si>
  <si>
    <t>BMBN</t>
  </si>
  <si>
    <t>FMAO</t>
  </si>
  <si>
    <t>EWBC</t>
  </si>
  <si>
    <t>TCBK</t>
  </si>
  <si>
    <t>CSBB</t>
  </si>
  <si>
    <t>BF.B</t>
  </si>
  <si>
    <t>BKU</t>
  </si>
  <si>
    <t>BPOP</t>
  </si>
  <si>
    <t>FUNC</t>
  </si>
  <si>
    <t>LARK</t>
  </si>
  <si>
    <t>PB</t>
  </si>
  <si>
    <t>UMBF</t>
  </si>
  <si>
    <t>A</t>
  </si>
  <si>
    <t>RELX</t>
  </si>
  <si>
    <t>HTB</t>
  </si>
  <si>
    <t>HON</t>
  </si>
  <si>
    <t>CYFL</t>
  </si>
  <si>
    <t>HOMB</t>
  </si>
  <si>
    <t>SNY</t>
  </si>
  <si>
    <t>ALLE</t>
  </si>
  <si>
    <t>WFC</t>
  </si>
  <si>
    <t>PFG</t>
  </si>
  <si>
    <t>CCBG</t>
  </si>
  <si>
    <t>WTW</t>
  </si>
  <si>
    <t>EFSC</t>
  </si>
  <si>
    <t>BLK</t>
  </si>
  <si>
    <t>AVY</t>
  </si>
  <si>
    <t>EQH</t>
  </si>
  <si>
    <t>AWK</t>
  </si>
  <si>
    <t>BK</t>
  </si>
  <si>
    <t>TXRH</t>
  </si>
  <si>
    <t>CFBK</t>
  </si>
  <si>
    <t>WWD</t>
  </si>
  <si>
    <t>STN</t>
  </si>
  <si>
    <t>WTRG</t>
  </si>
  <si>
    <t>LPX</t>
  </si>
  <si>
    <t>ED</t>
  </si>
  <si>
    <t>CNO</t>
  </si>
  <si>
    <t>BORT</t>
  </si>
  <si>
    <t>FXNC</t>
  </si>
  <si>
    <t>CPK</t>
  </si>
  <si>
    <t>ICE</t>
  </si>
  <si>
    <t>UNP</t>
  </si>
  <si>
    <t>CADE</t>
  </si>
  <si>
    <t>RY</t>
  </si>
  <si>
    <t>MGRC</t>
  </si>
  <si>
    <t>NNI</t>
  </si>
  <si>
    <t>ATR</t>
  </si>
  <si>
    <t>FBK</t>
  </si>
  <si>
    <t>RSG</t>
  </si>
  <si>
    <t>NVS</t>
  </si>
  <si>
    <t>UBSI</t>
  </si>
  <si>
    <t>ANDE</t>
  </si>
  <si>
    <t>NDAQ</t>
  </si>
  <si>
    <t>EFSI</t>
  </si>
  <si>
    <t>APD</t>
  </si>
  <si>
    <t>MCHP</t>
  </si>
  <si>
    <t>LSTR</t>
  </si>
  <si>
    <t>PSBQ</t>
  </si>
  <si>
    <t>AWI</t>
  </si>
  <si>
    <t>CSX</t>
  </si>
  <si>
    <t>MO</t>
  </si>
  <si>
    <t>HLI</t>
  </si>
  <si>
    <t>LDOS</t>
  </si>
  <si>
    <t>MTRN</t>
  </si>
  <si>
    <t>ISTR</t>
  </si>
  <si>
    <t>FTS</t>
  </si>
  <si>
    <t>ERIE</t>
  </si>
  <si>
    <t>IBP</t>
  </si>
  <si>
    <t>TEL</t>
  </si>
  <si>
    <t>AMGN</t>
  </si>
  <si>
    <t>CSGS</t>
  </si>
  <si>
    <t>NEE</t>
  </si>
  <si>
    <t>AIZ</t>
  </si>
  <si>
    <t>ADM</t>
  </si>
  <si>
    <t>CCFN</t>
  </si>
  <si>
    <t>VMC</t>
  </si>
  <si>
    <t>PHM</t>
  </si>
  <si>
    <t>DKS</t>
  </si>
  <si>
    <t>RHHBY</t>
  </si>
  <si>
    <t>FRT</t>
  </si>
  <si>
    <t>MS</t>
  </si>
  <si>
    <t>FFIN</t>
  </si>
  <si>
    <t>STE</t>
  </si>
  <si>
    <t>KR</t>
  </si>
  <si>
    <t>BANF</t>
  </si>
  <si>
    <t>GHC</t>
  </si>
  <si>
    <t>ORCL</t>
  </si>
  <si>
    <t>BKUT</t>
  </si>
  <si>
    <t>CDUAF</t>
  </si>
  <si>
    <t>GATX</t>
  </si>
  <si>
    <t>KVUE</t>
  </si>
  <si>
    <t>TSCO</t>
  </si>
  <si>
    <t>UGI</t>
  </si>
  <si>
    <t>SRCE</t>
  </si>
  <si>
    <t>NTIOF</t>
  </si>
  <si>
    <t>ATO</t>
  </si>
  <si>
    <t>HWKN</t>
  </si>
  <si>
    <t>TJX</t>
  </si>
  <si>
    <t>BFC</t>
  </si>
  <si>
    <t>VST</t>
  </si>
  <si>
    <t>NYT</t>
  </si>
  <si>
    <t>UNM</t>
  </si>
  <si>
    <t>JBTC</t>
  </si>
  <si>
    <t>NOC</t>
  </si>
  <si>
    <t>JBHT</t>
  </si>
  <si>
    <t>TSM</t>
  </si>
  <si>
    <t>XYL</t>
  </si>
  <si>
    <t>AXP</t>
  </si>
  <si>
    <t>AME</t>
  </si>
  <si>
    <t>MSI</t>
  </si>
  <si>
    <t>VRSK</t>
  </si>
  <si>
    <t>ABBV</t>
  </si>
  <si>
    <t>SAP</t>
  </si>
  <si>
    <t>SGI</t>
  </si>
  <si>
    <t>MLM</t>
  </si>
  <si>
    <t>EXPD</t>
  </si>
  <si>
    <t>NPO</t>
  </si>
  <si>
    <t>PATK</t>
  </si>
  <si>
    <t>CAH</t>
  </si>
  <si>
    <t>AVGO</t>
  </si>
  <si>
    <t>CW</t>
  </si>
  <si>
    <t>PBT</t>
  </si>
  <si>
    <t>PRGO</t>
  </si>
  <si>
    <t>OWL</t>
  </si>
  <si>
    <t>WLK</t>
  </si>
  <si>
    <t>CBT</t>
  </si>
  <si>
    <t>RICK</t>
  </si>
  <si>
    <t>AES</t>
  </si>
  <si>
    <t>STZ</t>
  </si>
  <si>
    <t>WFG</t>
  </si>
  <si>
    <t>ALV</t>
  </si>
  <si>
    <t>SCVL</t>
  </si>
  <si>
    <t>AVNT</t>
  </si>
  <si>
    <t>MMS</t>
  </si>
  <si>
    <t>HRB</t>
  </si>
  <si>
    <t>CLX</t>
  </si>
  <si>
    <t>BMY</t>
  </si>
  <si>
    <t>DLB</t>
  </si>
  <si>
    <t>WLY</t>
  </si>
  <si>
    <t>IPG</t>
  </si>
  <si>
    <t>FAF</t>
  </si>
  <si>
    <t>GOOGL</t>
  </si>
  <si>
    <t>SFNC</t>
  </si>
  <si>
    <t>WSBC</t>
  </si>
  <si>
    <t>INGR</t>
  </si>
  <si>
    <t>CBU</t>
  </si>
  <si>
    <t>WSO</t>
  </si>
  <si>
    <t>AIN</t>
  </si>
  <si>
    <t>BAH</t>
  </si>
  <si>
    <t>EQNR</t>
  </si>
  <si>
    <t>ZION</t>
  </si>
  <si>
    <t>COFS</t>
  </si>
  <si>
    <t>TRN</t>
  </si>
  <si>
    <t>HNI</t>
  </si>
  <si>
    <t>NJR</t>
  </si>
  <si>
    <t>WKC</t>
  </si>
  <si>
    <t>UTL</t>
  </si>
  <si>
    <t>CASS</t>
  </si>
  <si>
    <t>NBHC</t>
  </si>
  <si>
    <t>FBP</t>
  </si>
  <si>
    <t>LKFN</t>
  </si>
  <si>
    <t>MRK</t>
  </si>
  <si>
    <t>THO</t>
  </si>
  <si>
    <t>HFWA</t>
  </si>
  <si>
    <t>BSVN</t>
  </si>
  <si>
    <t>BIP</t>
  </si>
  <si>
    <t>DGICA</t>
  </si>
  <si>
    <t>UBCP</t>
  </si>
  <si>
    <t>FNF</t>
  </si>
  <si>
    <t>RGCO</t>
  </si>
  <si>
    <t>EMN</t>
  </si>
  <si>
    <t>ASB</t>
  </si>
  <si>
    <t>LZB</t>
  </si>
  <si>
    <t>EPD</t>
  </si>
  <si>
    <t>HUM</t>
  </si>
  <si>
    <t>POR</t>
  </si>
  <si>
    <t>SSB</t>
  </si>
  <si>
    <t>PFBC</t>
  </si>
  <si>
    <t>BX</t>
  </si>
  <si>
    <t>SYBT</t>
  </si>
  <si>
    <t>EXPO</t>
  </si>
  <si>
    <t>HOG</t>
  </si>
  <si>
    <t>NBTB</t>
  </si>
  <si>
    <t>APO</t>
  </si>
  <si>
    <t>EIX</t>
  </si>
  <si>
    <t>AROW</t>
  </si>
  <si>
    <t>OVV</t>
  </si>
  <si>
    <t>SBSI</t>
  </si>
  <si>
    <t>KNX</t>
  </si>
  <si>
    <t>FMBH</t>
  </si>
  <si>
    <t>SWKS</t>
  </si>
  <si>
    <t>NNN</t>
  </si>
  <si>
    <t>SBFG</t>
  </si>
  <si>
    <t>SLF</t>
  </si>
  <si>
    <t>TRNO</t>
  </si>
  <si>
    <t>LW</t>
  </si>
  <si>
    <t>TTC</t>
  </si>
  <si>
    <t>IBCP</t>
  </si>
  <si>
    <t>OTEX</t>
  </si>
  <si>
    <t>NKE</t>
  </si>
  <si>
    <t>TSN</t>
  </si>
  <si>
    <t>CBKM</t>
  </si>
  <si>
    <t>AVAL</t>
  </si>
  <si>
    <t>HPQ</t>
  </si>
  <si>
    <t>PLBC</t>
  </si>
  <si>
    <t>AEE</t>
  </si>
  <si>
    <t>PNC</t>
  </si>
  <si>
    <t>CZBT</t>
  </si>
  <si>
    <t>EGP</t>
  </si>
  <si>
    <t>TXNM</t>
  </si>
  <si>
    <t>ROL</t>
  </si>
  <si>
    <t>SJM</t>
  </si>
  <si>
    <t>ALL</t>
  </si>
  <si>
    <t>MGA</t>
  </si>
  <si>
    <t>CMS</t>
  </si>
  <si>
    <t>INFY</t>
  </si>
  <si>
    <t>WABC</t>
  </si>
  <si>
    <t>JCI</t>
  </si>
  <si>
    <t>TOWN</t>
  </si>
  <si>
    <t>FSFG</t>
  </si>
  <si>
    <t>NRIM</t>
  </si>
  <si>
    <t>ELS</t>
  </si>
  <si>
    <t>PLD</t>
  </si>
  <si>
    <t>WM</t>
  </si>
  <si>
    <t>PRU</t>
  </si>
  <si>
    <t>UVV</t>
  </si>
  <si>
    <t>BYLB</t>
  </si>
  <si>
    <t>NI</t>
  </si>
  <si>
    <t>MTG</t>
  </si>
  <si>
    <t>FSBW</t>
  </si>
  <si>
    <t>HASI</t>
  </si>
  <si>
    <t>FR</t>
  </si>
  <si>
    <t>DTE</t>
  </si>
  <si>
    <t>LNT</t>
  </si>
  <si>
    <t>GRMN</t>
  </si>
  <si>
    <t>DVN</t>
  </si>
  <si>
    <t>PNGAY</t>
  </si>
  <si>
    <t>CZWI</t>
  </si>
  <si>
    <t>FMS</t>
  </si>
  <si>
    <t>ESS</t>
  </si>
  <si>
    <t>EVRG</t>
  </si>
  <si>
    <t>BOKF</t>
  </si>
  <si>
    <t>HBCP</t>
  </si>
  <si>
    <t>UCB</t>
  </si>
  <si>
    <t>ENB</t>
  </si>
  <si>
    <t>HD</t>
  </si>
  <si>
    <t>CFR</t>
  </si>
  <si>
    <t>PEBK</t>
  </si>
  <si>
    <t>FDX</t>
  </si>
  <si>
    <t>NEU</t>
  </si>
  <si>
    <t>RBCAA</t>
  </si>
  <si>
    <t>UL</t>
  </si>
  <si>
    <t>BBY</t>
  </si>
  <si>
    <t>MTB</t>
  </si>
  <si>
    <t>WEC</t>
  </si>
  <si>
    <t>HCA</t>
  </si>
  <si>
    <t>OTIS</t>
  </si>
  <si>
    <t>HTH</t>
  </si>
  <si>
    <t>TD</t>
  </si>
  <si>
    <t>MFC</t>
  </si>
  <si>
    <t>AL</t>
  </si>
  <si>
    <t>JXN</t>
  </si>
  <si>
    <t>CARR</t>
  </si>
  <si>
    <t>SCI</t>
  </si>
  <si>
    <t>STT</t>
  </si>
  <si>
    <t>CVS</t>
  </si>
  <si>
    <t>SNA</t>
  </si>
  <si>
    <t>XEL</t>
  </si>
  <si>
    <t>ESNT</t>
  </si>
  <si>
    <t>WHD</t>
  </si>
  <si>
    <t>INDB</t>
  </si>
  <si>
    <t>ODC</t>
  </si>
  <si>
    <t>BC</t>
  </si>
  <si>
    <t>MWA</t>
  </si>
  <si>
    <t>SRE</t>
  </si>
  <si>
    <t>SPFI</t>
  </si>
  <si>
    <t>AVT</t>
  </si>
  <si>
    <t>RDN</t>
  </si>
  <si>
    <t>BCS</t>
  </si>
  <si>
    <t>TKR</t>
  </si>
  <si>
    <t>SYF</t>
  </si>
  <si>
    <t>SR</t>
  </si>
  <si>
    <t>FNV</t>
  </si>
  <si>
    <t>BMO</t>
  </si>
  <si>
    <t>RPRX</t>
  </si>
  <si>
    <t>LMT</t>
  </si>
  <si>
    <t>CNP</t>
  </si>
  <si>
    <t>OXY</t>
  </si>
  <si>
    <t>TRGP</t>
  </si>
  <si>
    <t>BOTJ</t>
  </si>
  <si>
    <t>GM</t>
  </si>
  <si>
    <t>BG</t>
  </si>
  <si>
    <t>PII</t>
  </si>
  <si>
    <t>NIDB</t>
  </si>
  <si>
    <t>JPM</t>
  </si>
  <si>
    <t>UTMD</t>
  </si>
  <si>
    <t>FOXA</t>
  </si>
  <si>
    <t>R</t>
  </si>
  <si>
    <t>YORW</t>
  </si>
  <si>
    <t>HWBK</t>
  </si>
  <si>
    <t>CM</t>
  </si>
  <si>
    <t>WINA</t>
  </si>
  <si>
    <t>GOLF</t>
  </si>
  <si>
    <t>PBHC</t>
  </si>
  <si>
    <t>AMAT</t>
  </si>
  <si>
    <t>MAR</t>
  </si>
  <si>
    <t>FAST</t>
  </si>
  <si>
    <t>AGO</t>
  </si>
  <si>
    <t>HMN</t>
  </si>
  <si>
    <t>LHX</t>
  </si>
  <si>
    <t>RS</t>
  </si>
  <si>
    <t>DE</t>
  </si>
  <si>
    <t>HII</t>
  </si>
  <si>
    <t>DGX</t>
  </si>
  <si>
    <t>JOE</t>
  </si>
  <si>
    <t>BCC</t>
  </si>
  <si>
    <t>RL</t>
  </si>
  <si>
    <t>ANDC</t>
  </si>
  <si>
    <t>WSM</t>
  </si>
  <si>
    <t>AMKR</t>
  </si>
  <si>
    <t>CGNX</t>
  </si>
  <si>
    <t>CHRW</t>
  </si>
  <si>
    <t>NC</t>
  </si>
  <si>
    <t>BWXT</t>
  </si>
  <si>
    <t>VAC</t>
  </si>
  <si>
    <t>JJSF</t>
  </si>
  <si>
    <t>DEO</t>
  </si>
  <si>
    <t>SSTK</t>
  </si>
  <si>
    <t>KDP</t>
  </si>
  <si>
    <t>PAA</t>
  </si>
  <si>
    <t>XRAY</t>
  </si>
  <si>
    <t>NXRT</t>
  </si>
  <si>
    <t>PFE</t>
  </si>
  <si>
    <t>HUN</t>
  </si>
  <si>
    <t>WD</t>
  </si>
  <si>
    <t>IPAR</t>
  </si>
  <si>
    <t>EOG</t>
  </si>
  <si>
    <t>PFIS</t>
  </si>
  <si>
    <t>PAYX</t>
  </si>
  <si>
    <t>CFG</t>
  </si>
  <si>
    <t>REXR</t>
  </si>
  <si>
    <t>TAP</t>
  </si>
  <si>
    <t>UDR</t>
  </si>
  <si>
    <t>WGO</t>
  </si>
  <si>
    <t>OFG</t>
  </si>
  <si>
    <t>ARTNA</t>
  </si>
  <si>
    <t>MOS</t>
  </si>
  <si>
    <t>COLB</t>
  </si>
  <si>
    <t>AMH</t>
  </si>
  <si>
    <t>DTEGY</t>
  </si>
  <si>
    <t>WAL</t>
  </si>
  <si>
    <t>VZ</t>
  </si>
  <si>
    <t>LCNB</t>
  </si>
  <si>
    <t>VRTS</t>
  </si>
  <si>
    <t>CUBE</t>
  </si>
  <si>
    <t>SIRI</t>
  </si>
  <si>
    <t>FNLC</t>
  </si>
  <si>
    <t>BAM</t>
  </si>
  <si>
    <t>MAA</t>
  </si>
  <si>
    <t>GIC</t>
  </si>
  <si>
    <t>ASH</t>
  </si>
  <si>
    <t>IOSP</t>
  </si>
  <si>
    <t>FCBC</t>
  </si>
  <si>
    <t>VALU</t>
  </si>
  <si>
    <t>CNS</t>
  </si>
  <si>
    <t>UHT</t>
  </si>
  <si>
    <t>SLB</t>
  </si>
  <si>
    <t>AVA</t>
  </si>
  <si>
    <t>FDBC</t>
  </si>
  <si>
    <t>EPRT</t>
  </si>
  <si>
    <t>SBUX</t>
  </si>
  <si>
    <t>JHG</t>
  </si>
  <si>
    <t>YUM</t>
  </si>
  <si>
    <t>BRX</t>
  </si>
  <si>
    <t>ALRS</t>
  </si>
  <si>
    <t>CBAN</t>
  </si>
  <si>
    <t>O</t>
  </si>
  <si>
    <t>CPT</t>
  </si>
  <si>
    <t>WSR</t>
  </si>
  <si>
    <t>ACNB</t>
  </si>
  <si>
    <t>KIM</t>
  </si>
  <si>
    <t>KRG</t>
  </si>
  <si>
    <t>AUB</t>
  </si>
  <si>
    <t>ADC</t>
  </si>
  <si>
    <t>HI</t>
  </si>
  <si>
    <t>INVH</t>
  </si>
  <si>
    <t>MURGF</t>
  </si>
  <si>
    <t>SGU</t>
  </si>
  <si>
    <t>HFBL</t>
  </si>
  <si>
    <t>OTTR</t>
  </si>
  <si>
    <t>LEVI</t>
  </si>
  <si>
    <t>PEBO</t>
  </si>
  <si>
    <t>CIVB</t>
  </si>
  <si>
    <t>NHC</t>
  </si>
  <si>
    <t>MSM</t>
  </si>
  <si>
    <t>IDA</t>
  </si>
  <si>
    <t>HAL</t>
  </si>
  <si>
    <t>GRP.UN</t>
  </si>
  <si>
    <t>GAP</t>
  </si>
  <si>
    <t>EG</t>
  </si>
  <si>
    <t>REG</t>
  </si>
  <si>
    <t>DG</t>
  </si>
  <si>
    <t>APLO</t>
  </si>
  <si>
    <t>HBB</t>
  </si>
  <si>
    <t>STX</t>
  </si>
  <si>
    <t>RF</t>
  </si>
  <si>
    <t>NSRGY</t>
  </si>
  <si>
    <t>STBA</t>
  </si>
  <si>
    <t>GWLIF</t>
  </si>
  <si>
    <t>RPKIF</t>
  </si>
  <si>
    <t>MATW</t>
  </si>
  <si>
    <t>CNA</t>
  </si>
  <si>
    <t>CHCO</t>
  </si>
  <si>
    <t>OGE</t>
  </si>
  <si>
    <t>KMI</t>
  </si>
  <si>
    <t>MHCUF</t>
  </si>
  <si>
    <t>FE</t>
  </si>
  <si>
    <t>NXST</t>
  </si>
  <si>
    <t>SO</t>
  </si>
  <si>
    <t>CNQ</t>
  </si>
  <si>
    <t>MET</t>
  </si>
  <si>
    <t>WDFC</t>
  </si>
  <si>
    <t>WERN</t>
  </si>
  <si>
    <t>IVT</t>
  </si>
  <si>
    <t>DUK</t>
  </si>
  <si>
    <t>AEP</t>
  </si>
  <si>
    <t>KTB</t>
  </si>
  <si>
    <t>SIEGY</t>
  </si>
  <si>
    <t>FITB</t>
  </si>
  <si>
    <t>PEG</t>
  </si>
  <si>
    <t>AMX</t>
  </si>
  <si>
    <t>CTRA</t>
  </si>
  <si>
    <t>CSCO</t>
  </si>
  <si>
    <t>TM</t>
  </si>
  <si>
    <t>ETR</t>
  </si>
  <si>
    <t>PVL</t>
  </si>
  <si>
    <t>WDFN</t>
  </si>
  <si>
    <t>K</t>
  </si>
  <si>
    <t>CVX</t>
  </si>
  <si>
    <t>WMB</t>
  </si>
  <si>
    <t>IBM</t>
  </si>
  <si>
    <t>GILD</t>
  </si>
  <si>
    <t>TPR</t>
  </si>
  <si>
    <t>HPE</t>
  </si>
  <si>
    <t>SISXF</t>
  </si>
  <si>
    <t>KKR</t>
  </si>
  <si>
    <t>NRG</t>
  </si>
  <si>
    <t>XOM</t>
  </si>
  <si>
    <t>ABBNY</t>
  </si>
  <si>
    <t>ROK</t>
  </si>
  <si>
    <t>PRMRF</t>
  </si>
  <si>
    <t>STLD</t>
  </si>
  <si>
    <t>SONY</t>
  </si>
  <si>
    <t>MLI</t>
  </si>
  <si>
    <t>SAN</t>
  </si>
  <si>
    <t>ARE</t>
  </si>
  <si>
    <t>CHCT</t>
  </si>
  <si>
    <t>FLO</t>
  </si>
  <si>
    <t>EARN</t>
  </si>
  <si>
    <t>NSP</t>
  </si>
  <si>
    <t>DOC</t>
  </si>
  <si>
    <t>SAMG</t>
  </si>
  <si>
    <t>AAT</t>
  </si>
  <si>
    <t>AMCR</t>
  </si>
  <si>
    <t>HESM</t>
  </si>
  <si>
    <t>NEWT</t>
  </si>
  <si>
    <t>IIPR</t>
  </si>
  <si>
    <t>CIM</t>
  </si>
  <si>
    <t>RHI</t>
  </si>
  <si>
    <t>HRZN</t>
  </si>
  <si>
    <t>GOOD</t>
  </si>
  <si>
    <t>MSBI</t>
  </si>
  <si>
    <t>UPS</t>
  </si>
  <si>
    <t>ALEX</t>
  </si>
  <si>
    <t>DKL</t>
  </si>
  <si>
    <t>NSA</t>
  </si>
  <si>
    <t>APAM</t>
  </si>
  <si>
    <t>MTR</t>
  </si>
  <si>
    <t>OXM</t>
  </si>
  <si>
    <t>LYB</t>
  </si>
  <si>
    <t>GIS</t>
  </si>
  <si>
    <t>OBDC</t>
  </si>
  <si>
    <t>BSRTF</t>
  </si>
  <si>
    <t>PSA</t>
  </si>
  <si>
    <t>AMT</t>
  </si>
  <si>
    <t>CPB</t>
  </si>
  <si>
    <t>VICI</t>
  </si>
  <si>
    <t>TU</t>
  </si>
  <si>
    <t>UMH</t>
  </si>
  <si>
    <t>GLPI</t>
  </si>
  <si>
    <t>PRT</t>
  </si>
  <si>
    <t>FCPT</t>
  </si>
  <si>
    <t>PFLT</t>
  </si>
  <si>
    <t>ORC</t>
  </si>
  <si>
    <t>SUN</t>
  </si>
  <si>
    <t>ARR</t>
  </si>
  <si>
    <t>PSEC</t>
  </si>
  <si>
    <t>GTY</t>
  </si>
  <si>
    <t>OFLX</t>
  </si>
  <si>
    <t>AB</t>
  </si>
  <si>
    <t>IRT</t>
  </si>
  <si>
    <t>ITUB</t>
  </si>
  <si>
    <t>EQR</t>
  </si>
  <si>
    <t>PINE</t>
  </si>
  <si>
    <t>PAGP</t>
  </si>
  <si>
    <t>BBDC</t>
  </si>
  <si>
    <t>MDLZ</t>
  </si>
  <si>
    <t>CSWC</t>
  </si>
  <si>
    <t>KHC</t>
  </si>
  <si>
    <t>PM</t>
  </si>
  <si>
    <t>SLG</t>
  </si>
  <si>
    <t>ALE</t>
  </si>
  <si>
    <t>QSR</t>
  </si>
  <si>
    <t>EPR</t>
  </si>
  <si>
    <t>BEP</t>
  </si>
  <si>
    <t>HOFT</t>
  </si>
  <si>
    <t>CDPYF</t>
  </si>
  <si>
    <t>AVB</t>
  </si>
  <si>
    <t>OXSQ</t>
  </si>
  <si>
    <t>USPH</t>
  </si>
  <si>
    <t>APLE</t>
  </si>
  <si>
    <t>CSR</t>
  </si>
  <si>
    <t>SW</t>
  </si>
  <si>
    <t>BREUF</t>
  </si>
  <si>
    <t>GBDC</t>
  </si>
  <si>
    <t>EFC</t>
  </si>
  <si>
    <t>OKE</t>
  </si>
  <si>
    <t>ARES</t>
  </si>
  <si>
    <t>D</t>
  </si>
  <si>
    <t>GPRK</t>
  </si>
  <si>
    <t>UE</t>
  </si>
  <si>
    <t>DRI</t>
  </si>
  <si>
    <t>PCAR</t>
  </si>
  <si>
    <t>GLAD</t>
  </si>
  <si>
    <t>SIRZF</t>
  </si>
  <si>
    <t>DRETF</t>
  </si>
  <si>
    <t>LTC</t>
  </si>
  <si>
    <t>STAG</t>
  </si>
  <si>
    <t>TTE</t>
  </si>
  <si>
    <t>PSTL</t>
  </si>
  <si>
    <t>DX</t>
  </si>
  <si>
    <t>ET</t>
  </si>
  <si>
    <t>CME</t>
  </si>
  <si>
    <t>KOF</t>
  </si>
  <si>
    <t>NPIFF</t>
  </si>
  <si>
    <t>ETD</t>
  </si>
  <si>
    <t>PLYM</t>
  </si>
  <si>
    <t>AGNC</t>
  </si>
  <si>
    <t>CDP</t>
  </si>
  <si>
    <t>FDP</t>
  </si>
  <si>
    <t>NWE</t>
  </si>
  <si>
    <t>SUI</t>
  </si>
  <si>
    <t>RIOCF</t>
  </si>
  <si>
    <t>BUD</t>
  </si>
  <si>
    <t>CTRRF</t>
  </si>
  <si>
    <t>HSBC</t>
  </si>
  <si>
    <t>LCII</t>
  </si>
  <si>
    <t>MLLGF</t>
  </si>
  <si>
    <t>CRT</t>
  </si>
  <si>
    <t>AMIVF</t>
  </si>
  <si>
    <t>PMREF</t>
  </si>
  <si>
    <t>SRRTF</t>
  </si>
  <si>
    <t>CTRE</t>
  </si>
  <si>
    <t>WPC</t>
  </si>
  <si>
    <t>NTST</t>
  </si>
  <si>
    <t>BP</t>
  </si>
  <si>
    <t>PRK</t>
  </si>
  <si>
    <t>CRLFF</t>
  </si>
  <si>
    <t>MPLX</t>
  </si>
  <si>
    <t>BSET</t>
  </si>
  <si>
    <t>TBCRF</t>
  </si>
  <si>
    <t>WEYS</t>
  </si>
  <si>
    <t>FDUS</t>
  </si>
  <si>
    <t>IPOOF</t>
  </si>
  <si>
    <t>GAIN</t>
  </si>
  <si>
    <t>CQP</t>
  </si>
  <si>
    <t>MDV</t>
  </si>
  <si>
    <t>FRMUF</t>
  </si>
  <si>
    <t>AKR</t>
  </si>
  <si>
    <t>NGG</t>
  </si>
  <si>
    <t>CWEN</t>
  </si>
  <si>
    <t>CWYUF</t>
  </si>
  <si>
    <t>PNW</t>
  </si>
  <si>
    <t>PZRIF</t>
  </si>
  <si>
    <t>NTR</t>
  </si>
  <si>
    <t>THFF</t>
  </si>
  <si>
    <t>FRHLF</t>
  </si>
  <si>
    <t>SPG</t>
  </si>
  <si>
    <t>BPZZF</t>
  </si>
  <si>
    <t>HSY</t>
  </si>
  <si>
    <t>BNS</t>
  </si>
  <si>
    <t>CF</t>
  </si>
  <si>
    <t>T</t>
  </si>
  <si>
    <t>IRM</t>
  </si>
  <si>
    <t>SKT</t>
  </si>
  <si>
    <t>MAIN</t>
  </si>
  <si>
    <t>TRP</t>
  </si>
  <si>
    <t>ZPTAF</t>
  </si>
  <si>
    <t>GEF</t>
  </si>
  <si>
    <t>HVT</t>
  </si>
  <si>
    <t>KLIC</t>
  </si>
  <si>
    <t>OMF</t>
  </si>
  <si>
    <t>LAMR</t>
  </si>
  <si>
    <t>DREUF</t>
  </si>
  <si>
    <t>SCM</t>
  </si>
  <si>
    <t>F</t>
  </si>
  <si>
    <t>OGS</t>
  </si>
  <si>
    <t>PECO</t>
  </si>
  <si>
    <t>TXN</t>
  </si>
  <si>
    <t>EXC</t>
  </si>
  <si>
    <t>GWRS</t>
  </si>
  <si>
    <t>BKR</t>
  </si>
  <si>
    <t>FNLIF</t>
  </si>
  <si>
    <t>BEVFF</t>
  </si>
  <si>
    <t>FANG</t>
  </si>
  <si>
    <t>SHEL</t>
  </si>
  <si>
    <t>PEYUF</t>
  </si>
  <si>
    <t>NSC</t>
  </si>
  <si>
    <t>COP</t>
  </si>
  <si>
    <t>SCCO</t>
  </si>
  <si>
    <t>TS</t>
  </si>
  <si>
    <t>PPRQF</t>
  </si>
  <si>
    <t>SU</t>
  </si>
  <si>
    <t>E</t>
  </si>
  <si>
    <t>IVZ</t>
  </si>
  <si>
    <t>ERIC</t>
  </si>
  <si>
    <t>BTI</t>
  </si>
  <si>
    <t>NWHUF</t>
  </si>
  <si>
    <t>MBGAF</t>
  </si>
  <si>
    <t>AMSF</t>
  </si>
  <si>
    <t>PSX</t>
  </si>
  <si>
    <t>IMBBY</t>
  </si>
  <si>
    <t>DINO</t>
  </si>
  <si>
    <t>WCPRF</t>
  </si>
  <si>
    <t>PPL</t>
  </si>
  <si>
    <t>UBS</t>
  </si>
  <si>
    <t>SPTN</t>
  </si>
  <si>
    <t>EIFZF</t>
  </si>
  <si>
    <t>GEL</t>
  </si>
  <si>
    <t>AEG</t>
  </si>
  <si>
    <t>DANOY</t>
  </si>
  <si>
    <t>LAZ</t>
  </si>
  <si>
    <t>PTRUF</t>
  </si>
  <si>
    <t>MMM</t>
  </si>
  <si>
    <t>LWSCF</t>
  </si>
  <si>
    <t>ORANY</t>
  </si>
  <si>
    <t>CGIFF</t>
  </si>
  <si>
    <t>HRUFF</t>
  </si>
  <si>
    <t>LAND</t>
  </si>
  <si>
    <t>SBR</t>
  </si>
  <si>
    <t>JOUT</t>
  </si>
  <si>
    <t>PIFYF</t>
  </si>
  <si>
    <t>MPC</t>
  </si>
  <si>
    <t>HY</t>
  </si>
  <si>
    <t>VLO</t>
  </si>
  <si>
    <t>M</t>
  </si>
  <si>
    <t>IMO</t>
  </si>
  <si>
    <t>CWSRF</t>
  </si>
  <si>
    <t>BBD</t>
  </si>
  <si>
    <t>FTCO</t>
  </si>
  <si>
    <t>GROW</t>
  </si>
  <si>
    <t>TAC</t>
  </si>
  <si>
    <t>TNEYF</t>
  </si>
  <si>
    <t>EXETF</t>
  </si>
  <si>
    <t>LXP</t>
  </si>
  <si>
    <t>DDS</t>
  </si>
  <si>
    <t>Buy</t>
  </si>
  <si>
    <t>Hold</t>
  </si>
  <si>
    <t>Sell</t>
  </si>
  <si>
    <t>B</t>
  </si>
  <si>
    <t>2025-10-03</t>
  </si>
  <si>
    <t>2025-11-28</t>
  </si>
  <si>
    <t>2025-12-17</t>
  </si>
  <si>
    <t>2025-11-10</t>
  </si>
  <si>
    <t>2025-12-15</t>
  </si>
  <si>
    <t>2025-09-15</t>
  </si>
  <si>
    <t>2025-09-22</t>
  </si>
  <si>
    <t>2025-12-04</t>
  </si>
  <si>
    <t>2025-10-31</t>
  </si>
  <si>
    <t>2025-11-07</t>
  </si>
  <si>
    <t>2026-01-05</t>
  </si>
  <si>
    <t>2025-11-19</t>
  </si>
  <si>
    <t>2025-08-29</t>
  </si>
  <si>
    <t>2025-11-14</t>
  </si>
  <si>
    <t>2025-12-08</t>
  </si>
  <si>
    <t>2025-11-05</t>
  </si>
  <si>
    <t>2025-09-12</t>
  </si>
  <si>
    <t>2025-10-15</t>
  </si>
  <si>
    <t>2025-10-01</t>
  </si>
  <si>
    <t>2025-09-30</t>
  </si>
  <si>
    <t>2025-10-20</t>
  </si>
  <si>
    <t>2025-12-09</t>
  </si>
  <si>
    <t>2025-12-05</t>
  </si>
  <si>
    <t>2025-09-05</t>
  </si>
  <si>
    <t>2025-09-11</t>
  </si>
  <si>
    <t>2025-12-01</t>
  </si>
  <si>
    <t>2025-11-21</t>
  </si>
  <si>
    <t>2025-10-29</t>
  </si>
  <si>
    <t>2025-11-17</t>
  </si>
  <si>
    <t>2025-04-22</t>
  </si>
  <si>
    <t>2025-11-13</t>
  </si>
  <si>
    <t>2026-01-02</t>
  </si>
  <si>
    <t>2025-10-09</t>
  </si>
  <si>
    <t>2025-08-15</t>
  </si>
  <si>
    <t>2025-06-09</t>
  </si>
  <si>
    <t>2025-09-02</t>
  </si>
  <si>
    <t>2025-11-12</t>
  </si>
  <si>
    <t>2025-10-17</t>
  </si>
  <si>
    <t>2025-11-06</t>
  </si>
  <si>
    <t>2025-11-25</t>
  </si>
  <si>
    <t>2025-12-03</t>
  </si>
  <si>
    <t>2025-10-22</t>
  </si>
  <si>
    <t>2025-11-03</t>
  </si>
  <si>
    <t>2025-10-14</t>
  </si>
  <si>
    <t>2025-10-02</t>
  </si>
  <si>
    <t>2025-10-10</t>
  </si>
  <si>
    <t>2024-12-26</t>
  </si>
  <si>
    <t>2025-11-20</t>
  </si>
  <si>
    <t>2025-07-28</t>
  </si>
  <si>
    <t>2025-12-31</t>
  </si>
  <si>
    <t>2025-12-10</t>
  </si>
  <si>
    <t>2025-11-18</t>
  </si>
  <si>
    <t>2025-10-16</t>
  </si>
  <si>
    <t>2025-09-26</t>
  </si>
  <si>
    <t>2025-12-02</t>
  </si>
  <si>
    <t>2025-11-26</t>
  </si>
  <si>
    <t>2025-09-08</t>
  </si>
  <si>
    <t>2025-09-23</t>
  </si>
  <si>
    <t>2025-10-24</t>
  </si>
  <si>
    <t>2025-09-09</t>
  </si>
  <si>
    <t>2025-10-07</t>
  </si>
  <si>
    <t>2025-12-19</t>
  </si>
  <si>
    <t>2025-12-12</t>
  </si>
  <si>
    <t>2025-12-16</t>
  </si>
  <si>
    <t>2025-09-16</t>
  </si>
  <si>
    <t>2025-07-01</t>
  </si>
  <si>
    <t>2025-08-18</t>
  </si>
  <si>
    <t>2026-01-14</t>
  </si>
  <si>
    <t>2025-08-22</t>
  </si>
  <si>
    <t>2025-09-03</t>
  </si>
  <si>
    <t>2025-08-08</t>
  </si>
  <si>
    <t>2025-05-09</t>
  </si>
  <si>
    <t>2025-11-24</t>
  </si>
  <si>
    <t>2025-10-27</t>
  </si>
  <si>
    <t>2025-09-29</t>
  </si>
  <si>
    <t>2025-09-10</t>
  </si>
  <si>
    <t>2025-10-23</t>
  </si>
  <si>
    <t>2025-03-12</t>
  </si>
  <si>
    <t>2025-10-06</t>
  </si>
  <si>
    <t>2025-09-19</t>
  </si>
  <si>
    <t>2025-03-28</t>
  </si>
  <si>
    <t>2025-11-04</t>
  </si>
  <si>
    <t>2025-12-24</t>
  </si>
  <si>
    <t>2025-12-22</t>
  </si>
  <si>
    <t>2025-10-08</t>
  </si>
  <si>
    <t>2025-12-11</t>
  </si>
  <si>
    <t>2025-08-28</t>
  </si>
  <si>
    <t>2026-01-16</t>
  </si>
  <si>
    <t>2025-05-13</t>
  </si>
  <si>
    <t>2025-08-25</t>
  </si>
  <si>
    <t>2025-10-30</t>
  </si>
  <si>
    <t>2025-09-04</t>
  </si>
  <si>
    <t>2025-12-26</t>
  </si>
  <si>
    <t>2026-01-12</t>
  </si>
  <si>
    <t>2025-12-29</t>
  </si>
  <si>
    <t>2025-02-07</t>
  </si>
  <si>
    <t>2025-05-23</t>
  </si>
  <si>
    <t>2025-09-18</t>
  </si>
  <si>
    <t>2025-09-17</t>
  </si>
  <si>
    <t>2025-06-06</t>
  </si>
  <si>
    <t>2025-10-28</t>
  </si>
  <si>
    <t>2025-04-11</t>
  </si>
  <si>
    <t>2026-01-09</t>
  </si>
  <si>
    <t>2025-09-25</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</si>
  <si>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</si>
  <si>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</si>
  <si>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</si>
  <si>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</si>
  <si>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</si>
  <si>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</si>
  <si>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</si>
  <si>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</si>
  <si>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</si>
  <si>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</si>
  <si>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</si>
  <si>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</si>
  <si>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</si>
  <si>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</si>
  <si>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</si>
  <si>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</si>
  <si>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</si>
  <si>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</si>
  <si>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Materials</t>
  </si>
  <si>
    <t>Information Technology</t>
  </si>
  <si>
    <t>Utilities</t>
  </si>
  <si>
    <t>Industrials</t>
  </si>
  <si>
    <t>Consumer Discretionary</t>
  </si>
  <si>
    <t>Communication Services</t>
  </si>
  <si>
    <t>Health Care</t>
  </si>
  <si>
    <t>Real Estate</t>
  </si>
  <si>
    <t>Consumer Staples</t>
  </si>
  <si>
    <t>Energy</t>
  </si>
  <si>
    <t>Josh Arnold</t>
  </si>
  <si>
    <t>Yiannis Zourmpanos</t>
  </si>
  <si>
    <t>Nathan Parsh</t>
  </si>
  <si>
    <t>Sure Dividend Analyst</t>
  </si>
  <si>
    <t>Nikos Sismanis</t>
  </si>
  <si>
    <t>Quinn Mohammed</t>
  </si>
  <si>
    <t>Kody Kester</t>
  </si>
  <si>
    <t>Kay Ng</t>
  </si>
  <si>
    <t>Aristofanis Papadatos</t>
  </si>
  <si>
    <t>Derek English</t>
  </si>
  <si>
    <t>Jonathan Weber</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</si>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</sst>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957</v>
      </c>
      <c r="D2" s="3">
        <v>212</v>
      </c>
      <c r="E2" s="3">
        <v>214.07</v>
      </c>
      <c r="F2" s="3">
        <v>359</v>
      </c>
      <c r="G2" s="4">
        <v>0.5962952646239554</v>
      </c>
      <c r="H2" s="4">
        <v>0.008501891904517214</v>
      </c>
      <c r="I2" s="4">
        <v>0.1089391801837161</v>
      </c>
      <c r="J2" s="4">
        <v>0.13</v>
      </c>
      <c r="K2" s="4">
        <v>0.2576974202323734</v>
      </c>
      <c r="L2" s="1" t="s">
        <v>302</v>
      </c>
      <c r="M2" s="5">
        <v>22.65291005291006</v>
      </c>
      <c r="N2" s="3">
        <v>9.449999999999999</v>
      </c>
      <c r="O2" s="3">
        <v>1.82</v>
      </c>
      <c r="P2" s="4">
        <v>0.1925925925925926</v>
      </c>
      <c r="Q2" s="1">
        <v>14</v>
      </c>
      <c r="R2" s="4">
        <v>0.09991530830258055</v>
      </c>
      <c r="S2" s="1" t="s">
        <v>961</v>
      </c>
      <c r="T2" s="4" t="s">
        <v>1076</v>
      </c>
      <c r="U2" s="1" t="s">
        <v>1080</v>
      </c>
      <c r="V2" s="6" t="s">
        <v>1082</v>
      </c>
      <c r="W2" s="7">
        <v>8800.825788</v>
      </c>
      <c r="X2" s="10">
        <v>45962</v>
      </c>
      <c r="Y2" s="1" t="s">
        <v>1093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957</v>
      </c>
      <c r="D3" s="3">
        <v>50</v>
      </c>
      <c r="E3" s="3">
        <v>44.61</v>
      </c>
      <c r="F3" s="3">
        <v>64</v>
      </c>
      <c r="G3" s="4">
        <v>0.69703125</v>
      </c>
      <c r="H3" s="4">
        <v>0.0354180676978256</v>
      </c>
      <c r="I3" s="4">
        <v>0.07485418104983332</v>
      </c>
      <c r="J3" s="4">
        <v>0.15</v>
      </c>
      <c r="K3" s="4">
        <v>0.2534281242763055</v>
      </c>
      <c r="L3" s="1" t="s">
        <v>302</v>
      </c>
      <c r="M3" s="5">
        <v>13.940625</v>
      </c>
      <c r="N3" s="3">
        <v>3.2</v>
      </c>
      <c r="O3" s="3">
        <v>1.58</v>
      </c>
      <c r="P3" s="4">
        <v>0.49375</v>
      </c>
      <c r="Q3" s="1">
        <v>58</v>
      </c>
      <c r="R3" s="4">
        <v>0.05448893436265378</v>
      </c>
      <c r="S3" s="1" t="s">
        <v>962</v>
      </c>
      <c r="T3" s="4" t="s">
        <v>1076</v>
      </c>
      <c r="U3" s="1" t="s">
        <v>1080</v>
      </c>
      <c r="V3" s="6" t="s">
        <v>1083</v>
      </c>
      <c r="W3" s="7">
        <v>1008.581879</v>
      </c>
      <c r="X3" s="10">
        <v>45870</v>
      </c>
      <c r="Y3" s="1" t="s">
        <v>1093</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957</v>
      </c>
      <c r="D4" s="3">
        <v>287</v>
      </c>
      <c r="E4" s="3">
        <v>278</v>
      </c>
      <c r="F4" s="3">
        <v>485</v>
      </c>
      <c r="G4" s="4">
        <v>0.5731958762886598</v>
      </c>
      <c r="H4" s="4">
        <v>0.0158273381294964</v>
      </c>
      <c r="I4" s="4">
        <v>0.1177363851249615</v>
      </c>
      <c r="J4" s="4">
        <v>0.08500000000000001</v>
      </c>
      <c r="K4" s="4">
        <v>0.2225559939923554</v>
      </c>
      <c r="L4" s="1" t="s">
        <v>302</v>
      </c>
      <c r="M4" s="5">
        <v>16.06008087810514</v>
      </c>
      <c r="N4" s="3">
        <v>17.31</v>
      </c>
      <c r="O4" s="3">
        <v>4.4</v>
      </c>
      <c r="P4" s="4">
        <v>0.2541883304448296</v>
      </c>
      <c r="Q4" s="1">
        <v>26</v>
      </c>
      <c r="R4" s="4">
        <v>0.1050376265743274</v>
      </c>
      <c r="S4" s="1" t="s">
        <v>962</v>
      </c>
      <c r="T4" s="4" t="s">
        <v>1076</v>
      </c>
      <c r="U4" s="1" t="s">
        <v>1080</v>
      </c>
      <c r="V4" s="6" t="s">
        <v>1082</v>
      </c>
      <c r="W4" s="7">
        <v>10410.611248</v>
      </c>
      <c r="X4" s="10">
        <v>45954</v>
      </c>
      <c r="Y4" s="1" t="s">
        <v>1094</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HYPERLINK("https://www.suredividend.com/sure-analysis-OLED/","Universal Display Corporation")</f>
        <v>0</v>
      </c>
      <c r="C5" s="1" t="s">
        <v>957</v>
      </c>
      <c r="D5" s="3">
        <v>145</v>
      </c>
      <c r="E5" s="3">
        <v>116.54</v>
      </c>
      <c r="F5" s="3">
        <v>181</v>
      </c>
      <c r="G5" s="4">
        <v>0.6438674033149172</v>
      </c>
      <c r="H5" s="4">
        <v>0.0154453406555689</v>
      </c>
      <c r="I5" s="4">
        <v>0.09204544625916555</v>
      </c>
      <c r="J5" s="4">
        <v>0.1</v>
      </c>
      <c r="K5" s="4">
        <v>0.2110537809814295</v>
      </c>
      <c r="L5" s="1" t="s">
        <v>302</v>
      </c>
      <c r="M5" s="5">
        <v>22.54158607350097</v>
      </c>
      <c r="N5" s="3">
        <v>5.17</v>
      </c>
      <c r="O5" s="3">
        <v>1.8</v>
      </c>
      <c r="P5" s="4">
        <v>0.3481624758220503</v>
      </c>
      <c r="Q5" s="1">
        <v>8</v>
      </c>
      <c r="R5" s="4">
        <v>0.100082101138866</v>
      </c>
      <c r="S5" s="1" t="s">
        <v>963</v>
      </c>
      <c r="T5" s="4" t="s">
        <v>1076</v>
      </c>
      <c r="U5" s="1" t="s">
        <v>1080</v>
      </c>
      <c r="V5" s="6" t="s">
        <v>1084</v>
      </c>
      <c r="W5" s="7">
        <v>5564.819777</v>
      </c>
      <c r="X5" s="10">
        <v>45875</v>
      </c>
      <c r="Y5" s="1" t="s">
        <v>1095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957</v>
      </c>
      <c r="D6" s="3">
        <v>49</v>
      </c>
      <c r="E6" s="3">
        <v>47.44</v>
      </c>
      <c r="F6" s="3">
        <v>77</v>
      </c>
      <c r="G6" s="4">
        <v>0.616103896103896</v>
      </c>
      <c r="H6" s="4">
        <v>0.03541315345699832</v>
      </c>
      <c r="I6" s="4">
        <v>0.1017148643126489</v>
      </c>
      <c r="J6" s="4">
        <v>0.08</v>
      </c>
      <c r="K6" s="4">
        <v>0.2102646268372463</v>
      </c>
      <c r="L6" s="1" t="s">
        <v>302</v>
      </c>
      <c r="M6" s="5">
        <v>15.97306397306397</v>
      </c>
      <c r="N6" s="3">
        <v>2.97</v>
      </c>
      <c r="O6" s="3">
        <v>1.68</v>
      </c>
      <c r="P6" s="4">
        <v>0.5656565656565656</v>
      </c>
      <c r="Q6" s="1">
        <v>57</v>
      </c>
      <c r="R6" s="4">
        <v>0.06016789231717445</v>
      </c>
      <c r="S6" s="1" t="s">
        <v>964</v>
      </c>
      <c r="T6" s="4" t="s">
        <v>1076</v>
      </c>
      <c r="U6" s="1" t="s">
        <v>1080</v>
      </c>
      <c r="V6" s="6" t="s">
        <v>1085</v>
      </c>
      <c r="W6" s="7">
        <v>1698.593422</v>
      </c>
      <c r="X6" s="10">
        <v>45959</v>
      </c>
      <c r="Y6" s="1" t="s">
        <v>1095</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957</v>
      </c>
      <c r="D7" s="3">
        <v>42</v>
      </c>
      <c r="E7" s="3">
        <v>42.25</v>
      </c>
      <c r="F7" s="3">
        <v>65</v>
      </c>
      <c r="G7" s="4">
        <v>0.65</v>
      </c>
      <c r="H7" s="4">
        <v>0.01562130177514793</v>
      </c>
      <c r="I7" s="4">
        <v>0.08997698704834534</v>
      </c>
      <c r="J7" s="4">
        <v>0.1</v>
      </c>
      <c r="K7" s="4">
        <v>0.2089426189564323</v>
      </c>
      <c r="L7" s="1" t="s">
        <v>302</v>
      </c>
      <c r="M7" s="5">
        <v>11.11842105263158</v>
      </c>
      <c r="N7" s="3">
        <v>3.8</v>
      </c>
      <c r="O7" s="3">
        <v>0.66</v>
      </c>
      <c r="P7" s="4">
        <v>0.1736842105263158</v>
      </c>
      <c r="Q7" s="1">
        <v>6</v>
      </c>
      <c r="R7" s="4">
        <v>0.09939152802623497</v>
      </c>
      <c r="S7" s="1" t="s">
        <v>965</v>
      </c>
      <c r="T7" s="4" t="s">
        <v>1076</v>
      </c>
      <c r="U7" s="1" t="s">
        <v>1080</v>
      </c>
      <c r="V7" s="6" t="s">
        <v>1086</v>
      </c>
      <c r="W7" s="7">
        <v>5366.581679</v>
      </c>
      <c r="X7" s="10">
        <v>45973</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957</v>
      </c>
      <c r="D8" s="3">
        <v>91</v>
      </c>
      <c r="E8" s="3">
        <v>72.14</v>
      </c>
      <c r="F8" s="3">
        <v>94</v>
      </c>
      <c r="G8" s="4">
        <v>0.7674468085106383</v>
      </c>
      <c r="H8" s="4">
        <v>0.02273357360687552</v>
      </c>
      <c r="I8" s="4">
        <v>0.05436345153691646</v>
      </c>
      <c r="J8" s="4">
        <v>0.13</v>
      </c>
      <c r="K8" s="4">
        <v>0.2075084308766371</v>
      </c>
      <c r="L8" s="1" t="s">
        <v>302</v>
      </c>
      <c r="M8" s="5">
        <v>15.38166311300639</v>
      </c>
      <c r="N8" s="3">
        <v>4.69</v>
      </c>
      <c r="O8" s="3">
        <v>1.64</v>
      </c>
      <c r="P8" s="4">
        <v>0.3496801705756929</v>
      </c>
      <c r="Q8" s="1">
        <v>5</v>
      </c>
      <c r="R8" s="4">
        <v>0.1298807745501864</v>
      </c>
      <c r="S8" s="1" t="s">
        <v>966</v>
      </c>
      <c r="T8" s="4" t="s">
        <v>1076</v>
      </c>
      <c r="U8" s="1" t="s">
        <v>1080</v>
      </c>
      <c r="V8" s="6" t="s">
        <v>1087</v>
      </c>
      <c r="W8" s="7">
        <v>5468.449779</v>
      </c>
      <c r="X8" s="10">
        <v>45862</v>
      </c>
      <c r="Y8" s="1" t="s">
        <v>1097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957</v>
      </c>
      <c r="D9" s="3">
        <v>648</v>
      </c>
      <c r="E9" s="3">
        <v>607.1900000000001</v>
      </c>
      <c r="F9" s="3">
        <v>756</v>
      </c>
      <c r="G9" s="4">
        <v>0.8031613756613757</v>
      </c>
      <c r="H9" s="4">
        <v>0.003458554982789571</v>
      </c>
      <c r="I9" s="4">
        <v>0.04481509152863428</v>
      </c>
      <c r="J9" s="4">
        <v>0.15</v>
      </c>
      <c r="K9" s="4">
        <v>0.2044881755084391</v>
      </c>
      <c r="L9" s="1" t="s">
        <v>302</v>
      </c>
      <c r="M9" s="5">
        <v>21.68535714285715</v>
      </c>
      <c r="N9" s="3">
        <v>28</v>
      </c>
      <c r="O9" s="3">
        <v>2.1</v>
      </c>
      <c r="P9" s="4">
        <v>0.075</v>
      </c>
      <c r="Q9" s="1">
        <v>2</v>
      </c>
      <c r="R9" s="4">
        <v>0.200207893856837</v>
      </c>
      <c r="S9" s="1" t="s">
        <v>967</v>
      </c>
      <c r="T9" s="4" t="s">
        <v>1076</v>
      </c>
      <c r="U9" s="1" t="s">
        <v>1080</v>
      </c>
      <c r="V9" s="6" t="s">
        <v>1088</v>
      </c>
      <c r="W9" s="7">
        <v>1537244.576134</v>
      </c>
      <c r="X9" s="10">
        <v>45964</v>
      </c>
      <c r="Y9" s="1" t="s">
        <v>1097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957</v>
      </c>
      <c r="D10" s="3">
        <v>265</v>
      </c>
      <c r="E10" s="3">
        <v>272</v>
      </c>
      <c r="F10" s="3">
        <v>385</v>
      </c>
      <c r="G10" s="4">
        <v>0.7064935064935065</v>
      </c>
      <c r="H10" s="4">
        <v>0.02220588235294118</v>
      </c>
      <c r="I10" s="4">
        <v>0.07195946946434439</v>
      </c>
      <c r="J10" s="4">
        <v>0.1</v>
      </c>
      <c r="K10" s="4">
        <v>0.1941969279295197</v>
      </c>
      <c r="L10" s="1" t="s">
        <v>302</v>
      </c>
      <c r="M10" s="5">
        <v>9.189189189189189</v>
      </c>
      <c r="N10" s="3">
        <v>29.6</v>
      </c>
      <c r="O10" s="3">
        <v>6.04</v>
      </c>
      <c r="P10" s="4">
        <v>0.2040540540540541</v>
      </c>
      <c r="Q10" s="1">
        <v>5</v>
      </c>
      <c r="R10" s="4">
        <v>0.1000569782261436</v>
      </c>
      <c r="S10" s="1" t="s">
        <v>968</v>
      </c>
      <c r="T10" s="4" t="s">
        <v>1076</v>
      </c>
      <c r="U10" s="1" t="s">
        <v>1080</v>
      </c>
      <c r="V10" s="6" t="s">
        <v>1089</v>
      </c>
      <c r="W10" s="7">
        <v>72361.712296</v>
      </c>
      <c r="X10" s="10">
        <v>45971</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957</v>
      </c>
      <c r="D11" s="3">
        <v>252</v>
      </c>
      <c r="E11" s="3">
        <v>246.69</v>
      </c>
      <c r="F11" s="3">
        <v>367</v>
      </c>
      <c r="G11" s="4">
        <v>0.6721798365122615</v>
      </c>
      <c r="H11" s="4">
        <v>0.00437796424662532</v>
      </c>
      <c r="I11" s="4">
        <v>0.08268695435130669</v>
      </c>
      <c r="J11" s="4">
        <v>0.1</v>
      </c>
      <c r="K11" s="4">
        <v>0.1940329620347434</v>
      </c>
      <c r="L11" s="1" t="s">
        <v>302</v>
      </c>
      <c r="M11" s="5">
        <v>24.18529411764706</v>
      </c>
      <c r="N11" s="3">
        <v>10.2</v>
      </c>
      <c r="O11" s="3">
        <v>1.08</v>
      </c>
      <c r="P11" s="4">
        <v>0.1058823529411765</v>
      </c>
      <c r="Q11" s="1">
        <v>7</v>
      </c>
      <c r="R11" s="4">
        <v>0.1196079383818667</v>
      </c>
      <c r="S11" s="1" t="s">
        <v>969</v>
      </c>
      <c r="T11" s="4" t="s">
        <v>1076</v>
      </c>
      <c r="U11" s="1" t="s">
        <v>1080</v>
      </c>
      <c r="V11" s="6" t="s">
        <v>1086</v>
      </c>
      <c r="W11" s="7">
        <v>4113.440389</v>
      </c>
      <c r="X11" s="10">
        <v>45911</v>
      </c>
      <c r="Y11" s="1" t="s">
        <v>1093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957</v>
      </c>
      <c r="D12" s="3">
        <v>332</v>
      </c>
      <c r="E12" s="3">
        <v>299.37</v>
      </c>
      <c r="F12" s="3">
        <v>335</v>
      </c>
      <c r="G12" s="4">
        <v>0.8936417910447761</v>
      </c>
      <c r="H12" s="4">
        <v>0.007348765741390253</v>
      </c>
      <c r="I12" s="4">
        <v>0.02274486092405126</v>
      </c>
      <c r="J12" s="4">
        <v>0.16</v>
      </c>
      <c r="K12" s="4">
        <v>0.1913222429337482</v>
      </c>
      <c r="L12" s="1" t="s">
        <v>302</v>
      </c>
      <c r="M12" s="5">
        <v>8.490357345433919</v>
      </c>
      <c r="N12" s="3">
        <v>35.26</v>
      </c>
      <c r="O12" s="3">
        <v>2.2</v>
      </c>
      <c r="P12" s="4">
        <v>0.06239364719228589</v>
      </c>
      <c r="Q12" s="1">
        <v>12</v>
      </c>
      <c r="R12" s="4">
        <v>0.09980608000232882</v>
      </c>
      <c r="S12" s="1" t="s">
        <v>970</v>
      </c>
      <c r="T12" s="4" t="s">
        <v>1076</v>
      </c>
      <c r="U12" s="1" t="s">
        <v>1080</v>
      </c>
      <c r="V12" s="6" t="s">
        <v>1087</v>
      </c>
      <c r="W12" s="7">
        <v>7259.731481</v>
      </c>
      <c r="X12" s="10">
        <v>45956</v>
      </c>
      <c r="Y12" s="1" t="s">
        <v>1098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957</v>
      </c>
      <c r="D13" s="3">
        <v>42</v>
      </c>
      <c r="E13" s="3">
        <v>41.33</v>
      </c>
      <c r="F13" s="3">
        <v>68</v>
      </c>
      <c r="G13" s="4">
        <v>0.6077941176470588</v>
      </c>
      <c r="H13" s="4">
        <v>0.05129445923058312</v>
      </c>
      <c r="I13" s="4">
        <v>0.1047110585822331</v>
      </c>
      <c r="J13" s="4">
        <v>0.05</v>
      </c>
      <c r="K13" s="4">
        <v>0.1911350442215773</v>
      </c>
      <c r="L13" s="1" t="s">
        <v>302</v>
      </c>
      <c r="M13" s="5">
        <v>7.250877192982456</v>
      </c>
      <c r="N13" s="3">
        <v>5.7</v>
      </c>
      <c r="O13" s="3">
        <v>2.12</v>
      </c>
      <c r="P13" s="4">
        <v>0.3719298245614035</v>
      </c>
      <c r="Q13" s="1">
        <v>49</v>
      </c>
      <c r="R13" s="4">
        <v>0.050332214870209</v>
      </c>
      <c r="S13" s="1" t="s">
        <v>964</v>
      </c>
      <c r="T13" s="4" t="s">
        <v>1076</v>
      </c>
      <c r="U13" s="1" t="s">
        <v>1080</v>
      </c>
      <c r="V13" s="6" t="s">
        <v>1083</v>
      </c>
      <c r="W13" s="7">
        <v>4100.17435</v>
      </c>
      <c r="X13" s="10">
        <v>45956</v>
      </c>
      <c r="Y13" s="1" t="s">
        <v>1095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957</v>
      </c>
      <c r="D14" s="3">
        <v>135</v>
      </c>
      <c r="E14" s="3">
        <v>133.14</v>
      </c>
      <c r="F14" s="3">
        <v>189</v>
      </c>
      <c r="G14" s="4">
        <v>0.7044444444444443</v>
      </c>
      <c r="H14" s="4">
        <v>0.008111762054979722</v>
      </c>
      <c r="I14" s="4">
        <v>0.07258236039147725</v>
      </c>
      <c r="J14" s="4">
        <v>0.1</v>
      </c>
      <c r="K14" s="4">
        <v>0.1854116758937461</v>
      </c>
      <c r="L14" s="1" t="s">
        <v>302</v>
      </c>
      <c r="M14" s="5">
        <v>9.18206896551724</v>
      </c>
      <c r="N14" s="3">
        <v>14.5</v>
      </c>
      <c r="O14" s="3">
        <v>1.08</v>
      </c>
      <c r="P14" s="4">
        <v>0.07448275862068966</v>
      </c>
      <c r="Q14" s="1">
        <v>21</v>
      </c>
      <c r="R14" s="4">
        <v>0.100082101138866</v>
      </c>
      <c r="S14" s="1" t="s">
        <v>971</v>
      </c>
      <c r="T14" s="4" t="s">
        <v>1076</v>
      </c>
      <c r="U14" s="1" t="s">
        <v>1080</v>
      </c>
      <c r="V14" s="6" t="s">
        <v>1082</v>
      </c>
      <c r="W14" s="7">
        <v>10600.308328</v>
      </c>
      <c r="X14" s="10">
        <v>45954</v>
      </c>
      <c r="Y14" s="1" t="s">
        <v>1099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HYPERLINK("https://www.suredividend.com/sure-analysis-GIL/","Gildan Activewear Inc.")</f>
        <v>0</v>
      </c>
      <c r="C15" s="1" t="s">
        <v>957</v>
      </c>
      <c r="D15" s="3">
        <v>59</v>
      </c>
      <c r="E15" s="3">
        <v>57.55</v>
      </c>
      <c r="F15" s="3">
        <v>66</v>
      </c>
      <c r="G15" s="4">
        <v>0.871969696969697</v>
      </c>
      <c r="H15" s="4">
        <v>0.0158123370981755</v>
      </c>
      <c r="I15" s="4">
        <v>0.02777895682825737</v>
      </c>
      <c r="J15" s="4">
        <v>0.14</v>
      </c>
      <c r="K15" s="4">
        <v>0.1840390483645236</v>
      </c>
      <c r="L15" s="1" t="s">
        <v>302</v>
      </c>
      <c r="M15" s="5">
        <v>16.53735632183908</v>
      </c>
      <c r="N15" s="3">
        <v>3.48</v>
      </c>
      <c r="O15" s="3">
        <v>0.91</v>
      </c>
      <c r="P15" s="4">
        <v>0.2614942528735632</v>
      </c>
      <c r="Q15" s="1">
        <v>5</v>
      </c>
      <c r="R15" s="4">
        <v>0.1397230490720158</v>
      </c>
      <c r="S15" s="1" t="s">
        <v>972</v>
      </c>
      <c r="T15" s="4" t="s">
        <v>1076</v>
      </c>
      <c r="U15" s="1" t="s">
        <v>1081</v>
      </c>
      <c r="V15" s="6" t="s">
        <v>1087</v>
      </c>
      <c r="W15" s="7">
        <v>8774.300925</v>
      </c>
      <c r="X15" s="10">
        <v>45973</v>
      </c>
      <c r="Y15" s="1" t="s">
        <v>1100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HYPERLINK("https://www.suredividend.com/sure-analysis-KNSL/","Kinsale Capital Group, Inc.")</f>
        <v>0</v>
      </c>
      <c r="C16" s="1" t="s">
        <v>957</v>
      </c>
      <c r="D16" s="3">
        <v>448</v>
      </c>
      <c r="E16" s="3">
        <v>391.26</v>
      </c>
      <c r="F16" s="3">
        <v>485</v>
      </c>
      <c r="G16" s="4">
        <v>0.8067216494845361</v>
      </c>
      <c r="H16" s="4">
        <v>0.001737974748249246</v>
      </c>
      <c r="I16" s="4">
        <v>0.04389125072321542</v>
      </c>
      <c r="J16" s="4">
        <v>0.13</v>
      </c>
      <c r="K16" s="4">
        <v>0.1808728508281678</v>
      </c>
      <c r="L16" s="1" t="s">
        <v>302</v>
      </c>
      <c r="M16" s="5">
        <v>20.97908847184987</v>
      </c>
      <c r="N16" s="3">
        <v>18.65</v>
      </c>
      <c r="O16" s="3">
        <v>0.68</v>
      </c>
      <c r="P16" s="4">
        <v>0.03646112600536194</v>
      </c>
      <c r="Q16" s="1">
        <v>9</v>
      </c>
      <c r="R16" s="4">
        <v>0.1203003371416174</v>
      </c>
      <c r="S16" s="1" t="s">
        <v>973</v>
      </c>
      <c r="T16" s="4" t="s">
        <v>1076</v>
      </c>
      <c r="U16" s="1" t="s">
        <v>1080</v>
      </c>
      <c r="V16" s="6" t="s">
        <v>1082</v>
      </c>
      <c r="W16" s="7">
        <v>9138.571636000001</v>
      </c>
      <c r="X16" s="10">
        <v>45953</v>
      </c>
      <c r="Y16" s="1" t="s">
        <v>1099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957</v>
      </c>
      <c r="D17" s="3">
        <v>95</v>
      </c>
      <c r="E17" s="3">
        <v>98.09999999999999</v>
      </c>
      <c r="F17" s="3">
        <v>145</v>
      </c>
      <c r="G17" s="4">
        <v>0.676551724137931</v>
      </c>
      <c r="H17" s="4">
        <v>0.02895005096839959</v>
      </c>
      <c r="I17" s="4">
        <v>0.08128405548455508</v>
      </c>
      <c r="J17" s="4">
        <v>0.07000000000000001</v>
      </c>
      <c r="K17" s="4">
        <v>0.1761977270615769</v>
      </c>
      <c r="L17" s="1" t="s">
        <v>302</v>
      </c>
      <c r="M17" s="5">
        <v>12.8235294117647</v>
      </c>
      <c r="N17" s="3">
        <v>7.65</v>
      </c>
      <c r="O17" s="3">
        <v>2.84</v>
      </c>
      <c r="P17" s="4">
        <v>0.3712418300653594</v>
      </c>
      <c r="Q17" s="1">
        <v>54</v>
      </c>
      <c r="R17" s="4">
        <v>0.06982550252761355</v>
      </c>
      <c r="S17" s="1" t="s">
        <v>964</v>
      </c>
      <c r="T17" s="4" t="s">
        <v>1076</v>
      </c>
      <c r="U17" s="1" t="s">
        <v>1080</v>
      </c>
      <c r="V17" s="6" t="s">
        <v>1083</v>
      </c>
      <c r="W17" s="7">
        <v>22015.884</v>
      </c>
      <c r="X17" s="10">
        <v>45970</v>
      </c>
      <c r="Y17" s="1" t="s">
        <v>1095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957</v>
      </c>
      <c r="D18" s="3">
        <v>76</v>
      </c>
      <c r="E18" s="3">
        <v>79.48</v>
      </c>
      <c r="F18" s="3">
        <v>107</v>
      </c>
      <c r="G18" s="4">
        <v>0.742803738317757</v>
      </c>
      <c r="H18" s="4">
        <v>0.02164066431806744</v>
      </c>
      <c r="I18" s="4">
        <v>0.06126827988329508</v>
      </c>
      <c r="J18" s="4">
        <v>0.09</v>
      </c>
      <c r="K18" s="4">
        <v>0.1721496761739718</v>
      </c>
      <c r="L18" s="1" t="s">
        <v>302</v>
      </c>
      <c r="M18" s="5">
        <v>11.13165266106443</v>
      </c>
      <c r="N18" s="3">
        <v>7.14</v>
      </c>
      <c r="O18" s="3">
        <v>1.72</v>
      </c>
      <c r="P18" s="4">
        <v>0.2408963585434174</v>
      </c>
      <c r="Q18" s="1">
        <v>13</v>
      </c>
      <c r="R18" s="4">
        <v>0.09029365676683021</v>
      </c>
      <c r="S18" s="1" t="s">
        <v>974</v>
      </c>
      <c r="T18" s="4" t="s">
        <v>1076</v>
      </c>
      <c r="U18" s="1" t="s">
        <v>1080</v>
      </c>
      <c r="V18" s="6" t="s">
        <v>1082</v>
      </c>
      <c r="W18" s="7">
        <v>4774.132437</v>
      </c>
      <c r="X18" s="10">
        <v>45954</v>
      </c>
      <c r="Y18" s="1" t="s">
        <v>1099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957</v>
      </c>
      <c r="D19" s="3">
        <v>200</v>
      </c>
      <c r="E19" s="3">
        <v>193.04</v>
      </c>
      <c r="F19" s="3">
        <v>273</v>
      </c>
      <c r="G19" s="4">
        <v>0.7071062271062271</v>
      </c>
      <c r="H19" s="4">
        <v>0.02175714877745545</v>
      </c>
      <c r="I19" s="4">
        <v>0.07177363050211638</v>
      </c>
      <c r="J19" s="4">
        <v>0.08</v>
      </c>
      <c r="K19" s="4">
        <v>0.1711710940154858</v>
      </c>
      <c r="L19" s="1" t="s">
        <v>302</v>
      </c>
      <c r="M19" s="5">
        <v>13.42420027816411</v>
      </c>
      <c r="N19" s="3">
        <v>14.38</v>
      </c>
      <c r="O19" s="3">
        <v>4.2</v>
      </c>
      <c r="P19" s="4">
        <v>0.2920723226703755</v>
      </c>
      <c r="Q19" s="1">
        <v>54</v>
      </c>
      <c r="R19" s="4">
        <v>0.04801873431401682</v>
      </c>
      <c r="S19" s="1" t="s">
        <v>975</v>
      </c>
      <c r="T19" s="4" t="s">
        <v>1076</v>
      </c>
      <c r="U19" s="1" t="s">
        <v>1080</v>
      </c>
      <c r="V19" s="6" t="s">
        <v>1089</v>
      </c>
      <c r="W19" s="7">
        <v>55330.566616</v>
      </c>
      <c r="X19" s="10">
        <v>45894</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957</v>
      </c>
      <c r="D20" s="3">
        <v>88</v>
      </c>
      <c r="E20" s="3">
        <v>80.37</v>
      </c>
      <c r="F20" s="3">
        <v>101</v>
      </c>
      <c r="G20" s="4">
        <v>0.7957425742574258</v>
      </c>
      <c r="H20" s="4">
        <v>0.008212019410227697</v>
      </c>
      <c r="I20" s="4">
        <v>0.04675605337925459</v>
      </c>
      <c r="J20" s="4">
        <v>0.11</v>
      </c>
      <c r="K20" s="4">
        <v>0.1677354645852229</v>
      </c>
      <c r="L20" s="1" t="s">
        <v>302</v>
      </c>
      <c r="M20" s="5">
        <v>19.13571428571429</v>
      </c>
      <c r="N20" s="3">
        <v>4.2</v>
      </c>
      <c r="O20" s="3">
        <v>0.66</v>
      </c>
      <c r="P20" s="4">
        <v>0.1571428571428571</v>
      </c>
      <c r="Q20" s="1">
        <v>32</v>
      </c>
      <c r="R20" s="4">
        <v>0.09096607850144967</v>
      </c>
      <c r="S20" s="1" t="s">
        <v>976</v>
      </c>
      <c r="T20" s="4" t="s">
        <v>1076</v>
      </c>
      <c r="U20" s="1" t="s">
        <v>1080</v>
      </c>
      <c r="V20" s="6" t="s">
        <v>1082</v>
      </c>
      <c r="W20" s="7">
        <v>27334.148447</v>
      </c>
      <c r="X20" s="10">
        <v>45959</v>
      </c>
      <c r="Y20" s="1" t="s">
        <v>1093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957</v>
      </c>
      <c r="D21" s="3">
        <v>171</v>
      </c>
      <c r="E21" s="3">
        <v>182.32</v>
      </c>
      <c r="F21" s="3">
        <v>252</v>
      </c>
      <c r="G21" s="4">
        <v>0.7234920634920635</v>
      </c>
      <c r="H21" s="4">
        <v>0.01974550241333918</v>
      </c>
      <c r="I21" s="4">
        <v>0.06687428087126124</v>
      </c>
      <c r="J21" s="4">
        <v>0.08</v>
      </c>
      <c r="K21" s="4">
        <v>0.1660833201982876</v>
      </c>
      <c r="L21" s="1" t="s">
        <v>302</v>
      </c>
      <c r="M21" s="5">
        <v>10.12888888888889</v>
      </c>
      <c r="N21" s="3">
        <v>18</v>
      </c>
      <c r="O21" s="3">
        <v>3.6</v>
      </c>
      <c r="P21" s="4">
        <v>0.2</v>
      </c>
      <c r="Q21" s="1">
        <v>20</v>
      </c>
      <c r="R21" s="4">
        <v>0.08001710619661218</v>
      </c>
      <c r="S21" s="1" t="s">
        <v>977</v>
      </c>
      <c r="T21" s="4" t="s">
        <v>1076</v>
      </c>
      <c r="U21" s="1" t="s">
        <v>1080</v>
      </c>
      <c r="V21" s="6" t="s">
        <v>1082</v>
      </c>
      <c r="W21" s="7">
        <v>6484.46576</v>
      </c>
      <c r="X21" s="10">
        <v>45964</v>
      </c>
      <c r="Y21" s="1" t="s">
        <v>1096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HYPERLINK("https://www.suredividend.com/sure-analysis-ALG/","Alamo Group (ALG)")</f>
        <v>0</v>
      </c>
      <c r="C22" s="1" t="s">
        <v>958</v>
      </c>
      <c r="D22" s="3">
        <v>214</v>
      </c>
      <c r="E22" s="3">
        <v>165.89</v>
      </c>
      <c r="F22" s="3">
        <v>198</v>
      </c>
      <c r="G22" s="4">
        <v>0.8378282828282828</v>
      </c>
      <c r="H22" s="4">
        <v>0.007233709084332992</v>
      </c>
      <c r="I22" s="4">
        <v>0.0360220449478299</v>
      </c>
      <c r="J22" s="4">
        <v>0.12</v>
      </c>
      <c r="K22" s="4">
        <v>0.1659601852903954</v>
      </c>
      <c r="L22" s="1" t="s">
        <v>302</v>
      </c>
      <c r="M22" s="5">
        <v>15.08090909090909</v>
      </c>
      <c r="N22" s="3">
        <v>11</v>
      </c>
      <c r="O22" s="3">
        <v>1.2</v>
      </c>
      <c r="P22" s="4">
        <v>0.1090909090909091</v>
      </c>
      <c r="Q22" s="1">
        <v>11</v>
      </c>
      <c r="R22" s="4">
        <v>0.1194900600955742</v>
      </c>
      <c r="S22" s="1" t="s">
        <v>978</v>
      </c>
      <c r="T22" s="4" t="s">
        <v>1076</v>
      </c>
      <c r="U22" s="1" t="s">
        <v>1080</v>
      </c>
      <c r="V22" s="6" t="s">
        <v>1086</v>
      </c>
      <c r="W22" s="7">
        <v>2007.041802</v>
      </c>
      <c r="X22" s="10">
        <v>45890</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957</v>
      </c>
      <c r="D23" s="3">
        <v>73</v>
      </c>
      <c r="E23" s="3">
        <v>70.62</v>
      </c>
      <c r="F23" s="3">
        <v>88</v>
      </c>
      <c r="G23" s="4">
        <v>0.8025000000000001</v>
      </c>
      <c r="H23" s="4">
        <v>0.01897479467572925</v>
      </c>
      <c r="I23" s="4">
        <v>0.04498725042864216</v>
      </c>
      <c r="J23" s="4">
        <v>0.1</v>
      </c>
      <c r="K23" s="4">
        <v>0.1637341011414188</v>
      </c>
      <c r="L23" s="1" t="s">
        <v>302</v>
      </c>
      <c r="M23" s="5">
        <v>13.98415841584159</v>
      </c>
      <c r="N23" s="3">
        <v>5.05</v>
      </c>
      <c r="O23" s="3">
        <v>1.34</v>
      </c>
      <c r="P23" s="4">
        <v>0.2653465346534654</v>
      </c>
      <c r="Q23" s="1">
        <v>11</v>
      </c>
      <c r="R23" s="4">
        <v>0.1001953132541731</v>
      </c>
      <c r="S23" s="1" t="s">
        <v>979</v>
      </c>
      <c r="T23" s="4" t="s">
        <v>1076</v>
      </c>
      <c r="U23" s="1" t="s">
        <v>1080</v>
      </c>
      <c r="V23" s="6" t="s">
        <v>1082</v>
      </c>
      <c r="W23" s="7">
        <v>3860.125009</v>
      </c>
      <c r="X23" s="10">
        <v>45951</v>
      </c>
      <c r="Y23" s="1" t="s">
        <v>1099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957</v>
      </c>
      <c r="D24" s="3">
        <v>165</v>
      </c>
      <c r="E24" s="3">
        <v>155.65</v>
      </c>
      <c r="F24" s="3">
        <v>194</v>
      </c>
      <c r="G24" s="4">
        <v>0.802319587628866</v>
      </c>
      <c r="H24" s="4">
        <v>0.007067137809187279</v>
      </c>
      <c r="I24" s="4">
        <v>0.04503424209519702</v>
      </c>
      <c r="J24" s="4">
        <v>0.105</v>
      </c>
      <c r="K24" s="4">
        <v>0.1600493251551571</v>
      </c>
      <c r="L24" s="1" t="s">
        <v>302</v>
      </c>
      <c r="M24" s="5">
        <v>27.30701754385965</v>
      </c>
      <c r="N24" s="3">
        <v>5.7</v>
      </c>
      <c r="O24" s="3">
        <v>1.1</v>
      </c>
      <c r="P24" s="4">
        <v>0.1929824561403509</v>
      </c>
      <c r="Q24" s="1">
        <v>10</v>
      </c>
      <c r="R24" s="4">
        <v>0.09980608000232882</v>
      </c>
      <c r="S24" s="1" t="s">
        <v>980</v>
      </c>
      <c r="T24" s="4" t="s">
        <v>1076</v>
      </c>
      <c r="U24" s="1" t="s">
        <v>1081</v>
      </c>
      <c r="V24" s="6" t="s">
        <v>1090</v>
      </c>
      <c r="W24" s="7">
        <v>7050.142977</v>
      </c>
      <c r="X24" s="10">
        <v>45956</v>
      </c>
      <c r="Y24" s="1" t="s">
        <v>1099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HYPERLINK("https://www.suredividend.com/sure-analysis-OC/","Owens Corning")</f>
        <v>0</v>
      </c>
      <c r="C25" s="1" t="s">
        <v>958</v>
      </c>
      <c r="D25" s="3">
        <v>150</v>
      </c>
      <c r="E25" s="3">
        <v>103.41</v>
      </c>
      <c r="F25" s="3">
        <v>124</v>
      </c>
      <c r="G25" s="4">
        <v>0.8339516129032257</v>
      </c>
      <c r="H25" s="4">
        <v>0.02668987525384392</v>
      </c>
      <c r="I25" s="4">
        <v>0.03698346001741371</v>
      </c>
      <c r="J25" s="4">
        <v>0.1</v>
      </c>
      <c r="K25" s="4">
        <v>0.1600071889856838</v>
      </c>
      <c r="L25" s="1" t="s">
        <v>302</v>
      </c>
      <c r="M25" s="5">
        <v>7.498912255257433</v>
      </c>
      <c r="N25" s="3">
        <v>13.79</v>
      </c>
      <c r="O25" s="3">
        <v>2.76</v>
      </c>
      <c r="P25" s="4">
        <v>0.2001450326323423</v>
      </c>
      <c r="Q25" s="1">
        <v>10</v>
      </c>
      <c r="R25" s="4">
        <v>0.08024779947575</v>
      </c>
      <c r="S25" s="1" t="s">
        <v>981</v>
      </c>
      <c r="T25" s="4" t="s">
        <v>1076</v>
      </c>
      <c r="U25" s="1" t="s">
        <v>1080</v>
      </c>
      <c r="V25" s="6" t="s">
        <v>1086</v>
      </c>
      <c r="W25" s="7">
        <v>8441.091595</v>
      </c>
      <c r="X25" s="10">
        <v>45885</v>
      </c>
      <c r="Y25" s="1" t="s">
        <v>1094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HYPERLINK("https://www.suredividend.com/sure-analysis-G/","Genpact Limited")</f>
        <v>0</v>
      </c>
      <c r="C26" s="1" t="s">
        <v>957</v>
      </c>
      <c r="D26" s="3">
        <v>45</v>
      </c>
      <c r="E26" s="3">
        <v>45.05</v>
      </c>
      <c r="F26" s="3">
        <v>58</v>
      </c>
      <c r="G26" s="4">
        <v>0.7767241379310345</v>
      </c>
      <c r="H26" s="4">
        <v>0.01509433962264151</v>
      </c>
      <c r="I26" s="4">
        <v>0.05183263062934818</v>
      </c>
      <c r="J26" s="4">
        <v>0.09</v>
      </c>
      <c r="K26" s="4">
        <v>0.1577001054133471</v>
      </c>
      <c r="L26" s="1" t="s">
        <v>302</v>
      </c>
      <c r="M26" s="5">
        <v>12.44475138121547</v>
      </c>
      <c r="N26" s="3">
        <v>3.62</v>
      </c>
      <c r="O26" s="3">
        <v>0.68</v>
      </c>
      <c r="P26" s="4">
        <v>0.1878453038674033</v>
      </c>
      <c r="Q26" s="1">
        <v>8</v>
      </c>
      <c r="R26" s="4">
        <v>0.09077726470015812</v>
      </c>
      <c r="S26" s="1" t="s">
        <v>982</v>
      </c>
      <c r="T26" s="4" t="s">
        <v>1076</v>
      </c>
      <c r="U26" s="1" t="s">
        <v>1081</v>
      </c>
      <c r="V26" s="6" t="s">
        <v>1086</v>
      </c>
      <c r="W26" s="7">
        <v>7767.269756</v>
      </c>
      <c r="X26" s="10">
        <v>45974</v>
      </c>
      <c r="Y26" s="1" t="s">
        <v>1099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HYPERLINK("https://www.suredividend.com/sure-analysis-CHDN/","Churchill Downs, Inc.")</f>
        <v>0</v>
      </c>
      <c r="C27" s="1" t="s">
        <v>957</v>
      </c>
      <c r="D27" s="3">
        <v>101</v>
      </c>
      <c r="E27" s="3">
        <v>99.88</v>
      </c>
      <c r="F27" s="3">
        <v>126</v>
      </c>
      <c r="G27" s="4">
        <v>0.7926984126984127</v>
      </c>
      <c r="H27" s="4">
        <v>0.004405286343612335</v>
      </c>
      <c r="I27" s="4">
        <v>0.04755878262907487</v>
      </c>
      <c r="J27" s="4">
        <v>0.1</v>
      </c>
      <c r="K27" s="4">
        <v>0.1554742168124792</v>
      </c>
      <c r="L27" s="1" t="s">
        <v>302</v>
      </c>
      <c r="M27" s="5">
        <v>16.64666666666666</v>
      </c>
      <c r="N27" s="3">
        <v>6</v>
      </c>
      <c r="O27" s="3">
        <v>0.44</v>
      </c>
      <c r="P27" s="4">
        <v>0.07333333333333333</v>
      </c>
      <c r="Q27" s="1">
        <v>15</v>
      </c>
      <c r="R27" s="4">
        <v>0.08116539326132877</v>
      </c>
      <c r="S27" s="1" t="s">
        <v>983</v>
      </c>
      <c r="T27" s="4" t="s">
        <v>1076</v>
      </c>
      <c r="U27" s="1" t="s">
        <v>1080</v>
      </c>
      <c r="V27" s="6" t="s">
        <v>1087</v>
      </c>
      <c r="W27" s="7">
        <v>6960.323026</v>
      </c>
      <c r="X27" s="10">
        <v>45953</v>
      </c>
      <c r="Y27" s="1" t="s">
        <v>1101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HYPERLINK("https://www.suredividend.com/sure-analysis-ADP/","Automatic Data Processing Inc.")</f>
        <v>0</v>
      </c>
      <c r="C28" s="1" t="s">
        <v>957</v>
      </c>
      <c r="D28" s="3">
        <v>305</v>
      </c>
      <c r="E28" s="3">
        <v>255.76</v>
      </c>
      <c r="F28" s="3">
        <v>316</v>
      </c>
      <c r="G28" s="4">
        <v>0.8093670886075949</v>
      </c>
      <c r="H28" s="4">
        <v>0.02408507976227714</v>
      </c>
      <c r="I28" s="4">
        <v>0.04320795920489484</v>
      </c>
      <c r="J28" s="4">
        <v>0.09</v>
      </c>
      <c r="K28" s="4">
        <v>0.1553025798061776</v>
      </c>
      <c r="L28" s="1" t="s">
        <v>302</v>
      </c>
      <c r="M28" s="5">
        <v>23.46422018348624</v>
      </c>
      <c r="N28" s="3">
        <v>10.9</v>
      </c>
      <c r="O28" s="3">
        <v>6.16</v>
      </c>
      <c r="P28" s="4">
        <v>0.5651376146788991</v>
      </c>
      <c r="Q28" s="1">
        <v>50</v>
      </c>
      <c r="R28" s="4">
        <v>0.09004775558465483</v>
      </c>
      <c r="S28" s="1" t="s">
        <v>977</v>
      </c>
      <c r="T28" s="4" t="s">
        <v>1076</v>
      </c>
      <c r="U28" s="1" t="s">
        <v>1080</v>
      </c>
      <c r="V28" s="6" t="s">
        <v>1086</v>
      </c>
      <c r="W28" s="7">
        <v>102976.69471</v>
      </c>
      <c r="X28" s="10">
        <v>45892</v>
      </c>
      <c r="Y28" s="1" t="s">
        <v>1093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HYPERLINK("https://www.suredividend.com/sure-analysis-ZTS/","Zoetis Inc")</f>
        <v>0</v>
      </c>
      <c r="C29" s="1" t="s">
        <v>957</v>
      </c>
      <c r="D29" s="3">
        <v>123</v>
      </c>
      <c r="E29" s="3">
        <v>121.08</v>
      </c>
      <c r="F29" s="3">
        <v>137</v>
      </c>
      <c r="G29" s="4">
        <v>0.8837956204379562</v>
      </c>
      <c r="H29" s="4">
        <v>0.0165180046250413</v>
      </c>
      <c r="I29" s="4">
        <v>0.02501360772848971</v>
      </c>
      <c r="J29" s="4">
        <v>0.11</v>
      </c>
      <c r="K29" s="4">
        <v>0.1526495762170537</v>
      </c>
      <c r="L29" s="1" t="s">
        <v>302</v>
      </c>
      <c r="M29" s="5">
        <v>21.24210526315789</v>
      </c>
      <c r="N29" s="3">
        <v>5.7</v>
      </c>
      <c r="O29" s="3">
        <v>2</v>
      </c>
      <c r="P29" s="4">
        <v>0.3508771929824561</v>
      </c>
      <c r="Q29" s="1">
        <v>11</v>
      </c>
      <c r="R29" s="4">
        <v>0.1498447628234807</v>
      </c>
      <c r="S29" s="1" t="s">
        <v>969</v>
      </c>
      <c r="T29" s="4" t="s">
        <v>1076</v>
      </c>
      <c r="U29" s="1" t="s">
        <v>1080</v>
      </c>
      <c r="V29" s="6" t="s">
        <v>1089</v>
      </c>
      <c r="W29" s="7">
        <v>53394.389808</v>
      </c>
      <c r="X29" s="10">
        <v>45966</v>
      </c>
      <c r="Y29" s="1" t="s">
        <v>1102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957</v>
      </c>
      <c r="D30" s="3">
        <v>148</v>
      </c>
      <c r="E30" s="3">
        <v>145.69</v>
      </c>
      <c r="F30" s="3">
        <v>196</v>
      </c>
      <c r="G30" s="4">
        <v>0.7433163265306122</v>
      </c>
      <c r="H30" s="4">
        <v>0.03905552886265358</v>
      </c>
      <c r="I30" s="4">
        <v>0.06112187014950088</v>
      </c>
      <c r="J30" s="4">
        <v>0.06</v>
      </c>
      <c r="K30" s="4">
        <v>0.1525354599694386</v>
      </c>
      <c r="L30" s="1" t="s">
        <v>302</v>
      </c>
      <c r="M30" s="5">
        <v>17.85416666666667</v>
      </c>
      <c r="N30" s="3">
        <v>8.16</v>
      </c>
      <c r="O30" s="3">
        <v>5.69</v>
      </c>
      <c r="P30" s="4">
        <v>0.6973039215686275</v>
      </c>
      <c r="Q30" s="1">
        <v>53</v>
      </c>
      <c r="R30" s="4">
        <v>0.05987458464041162</v>
      </c>
      <c r="S30" s="1" t="s">
        <v>984</v>
      </c>
      <c r="T30" s="4" t="s">
        <v>1076</v>
      </c>
      <c r="U30" s="1" t="s">
        <v>1080</v>
      </c>
      <c r="V30" s="6" t="s">
        <v>1091</v>
      </c>
      <c r="W30" s="7">
        <v>198291.664492</v>
      </c>
      <c r="X30" s="10">
        <v>45945</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957</v>
      </c>
      <c r="D31" s="3">
        <v>525</v>
      </c>
      <c r="E31" s="3">
        <v>476.695</v>
      </c>
      <c r="F31" s="3">
        <v>552</v>
      </c>
      <c r="G31" s="4">
        <v>0.8635778985507246</v>
      </c>
      <c r="H31" s="4">
        <v>0.01090844250516578</v>
      </c>
      <c r="I31" s="4">
        <v>0.02976872127809838</v>
      </c>
      <c r="J31" s="4">
        <v>0.11</v>
      </c>
      <c r="K31" s="4">
        <v>0.1517432078363086</v>
      </c>
      <c r="L31" s="1" t="s">
        <v>302</v>
      </c>
      <c r="M31" s="5">
        <v>20.72586956521739</v>
      </c>
      <c r="N31" s="3">
        <v>23</v>
      </c>
      <c r="O31" s="3">
        <v>5.2</v>
      </c>
      <c r="P31" s="4">
        <v>0.2260869565217391</v>
      </c>
      <c r="Q31" s="1">
        <v>17</v>
      </c>
      <c r="R31" s="4">
        <v>0.1099416605413728</v>
      </c>
      <c r="S31" s="1" t="s">
        <v>980</v>
      </c>
      <c r="T31" s="4" t="s">
        <v>1076</v>
      </c>
      <c r="U31" s="1" t="s">
        <v>1080</v>
      </c>
      <c r="V31" s="6" t="s">
        <v>1086</v>
      </c>
      <c r="W31" s="7">
        <v>16717.792268</v>
      </c>
      <c r="X31" s="10">
        <v>45952</v>
      </c>
      <c r="Y31" s="1" t="s">
        <v>1097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957</v>
      </c>
      <c r="D32" s="3">
        <v>83</v>
      </c>
      <c r="E32" s="3">
        <v>73.51000000000001</v>
      </c>
      <c r="F32" s="3">
        <v>101</v>
      </c>
      <c r="G32" s="4">
        <v>0.7278217821782179</v>
      </c>
      <c r="H32" s="4">
        <v>0.01686845327166372</v>
      </c>
      <c r="I32" s="4">
        <v>0.06560190986280801</v>
      </c>
      <c r="J32" s="4">
        <v>0.07000000000000001</v>
      </c>
      <c r="K32" s="4">
        <v>0.1515358177743851</v>
      </c>
      <c r="L32" s="1" t="s">
        <v>302</v>
      </c>
      <c r="M32" s="5">
        <v>12.3546218487395</v>
      </c>
      <c r="N32" s="3">
        <v>5.95</v>
      </c>
      <c r="O32" s="3">
        <v>1.24</v>
      </c>
      <c r="P32" s="4">
        <v>0.2084033613445378</v>
      </c>
      <c r="Q32" s="1">
        <v>55</v>
      </c>
      <c r="R32" s="4">
        <v>0.04965621207400783</v>
      </c>
      <c r="S32" s="1" t="s">
        <v>962</v>
      </c>
      <c r="T32" s="4" t="s">
        <v>1076</v>
      </c>
      <c r="U32" s="1" t="s">
        <v>1080</v>
      </c>
      <c r="V32" s="6" t="s">
        <v>1086</v>
      </c>
      <c r="W32" s="7">
        <v>1332.98376</v>
      </c>
      <c r="X32" s="10">
        <v>45899</v>
      </c>
      <c r="Y32" s="1" t="s">
        <v>1103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HYPERLINK("https://www.suredividend.com/sure-analysis-FMCB/","Farmers &amp; Merchants Bancorp")</f>
        <v>0</v>
      </c>
      <c r="C33" s="1" t="s">
        <v>958</v>
      </c>
      <c r="D33" s="3">
        <v>1000</v>
      </c>
      <c r="E33" s="3">
        <v>1023.4</v>
      </c>
      <c r="F33" s="3">
        <v>1523</v>
      </c>
      <c r="G33" s="4">
        <v>0.6719632304661851</v>
      </c>
      <c r="H33" s="4">
        <v>0.01954270080125073</v>
      </c>
      <c r="I33" s="4">
        <v>0.08275674576165626</v>
      </c>
      <c r="J33" s="4">
        <v>0.05</v>
      </c>
      <c r="K33" s="4">
        <v>0.1497769628185841</v>
      </c>
      <c r="L33" s="1" t="s">
        <v>302</v>
      </c>
      <c r="M33" s="5">
        <v>7.9953125</v>
      </c>
      <c r="N33" s="3">
        <v>128</v>
      </c>
      <c r="O33" s="3">
        <v>20</v>
      </c>
      <c r="P33" s="4">
        <v>0.15625</v>
      </c>
      <c r="Q33" s="1">
        <v>60</v>
      </c>
      <c r="R33" s="4">
        <v>0.03997385836336309</v>
      </c>
      <c r="S33" s="1" t="s">
        <v>985</v>
      </c>
      <c r="T33" s="4" t="s">
        <v>1076</v>
      </c>
      <c r="U33" s="1" t="s">
        <v>1080</v>
      </c>
      <c r="V33" s="6" t="s">
        <v>1082</v>
      </c>
      <c r="W33" s="7">
        <v>716.691275</v>
      </c>
      <c r="X33" s="10">
        <v>45947</v>
      </c>
      <c r="Y33" s="1" t="s">
        <v>1101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957</v>
      </c>
      <c r="D34" s="3">
        <v>39</v>
      </c>
      <c r="E34" s="3">
        <v>38.495</v>
      </c>
      <c r="F34" s="3">
        <v>54</v>
      </c>
      <c r="G34" s="4">
        <v>0.7128703703703704</v>
      </c>
      <c r="H34" s="4">
        <v>0.02078191972983505</v>
      </c>
      <c r="I34" s="4">
        <v>0.07003476303824296</v>
      </c>
      <c r="J34" s="4">
        <v>0.06</v>
      </c>
      <c r="K34" s="4">
        <v>0.1492683247906474</v>
      </c>
      <c r="L34" s="1" t="s">
        <v>302</v>
      </c>
      <c r="M34" s="5">
        <v>10.37601078167116</v>
      </c>
      <c r="N34" s="3">
        <v>3.71</v>
      </c>
      <c r="O34" s="3">
        <v>0.8</v>
      </c>
      <c r="P34" s="4">
        <v>0.215633423180593</v>
      </c>
      <c r="Q34" s="1">
        <v>21</v>
      </c>
      <c r="R34" s="4">
        <v>0.06961037572506878</v>
      </c>
      <c r="S34" s="1" t="s">
        <v>986</v>
      </c>
      <c r="T34" s="4" t="s">
        <v>1076</v>
      </c>
      <c r="U34" s="1" t="s">
        <v>1080</v>
      </c>
      <c r="V34" s="6" t="s">
        <v>1083</v>
      </c>
      <c r="W34" s="7">
        <v>4067.161897</v>
      </c>
      <c r="X34" s="10">
        <v>45961</v>
      </c>
      <c r="Y34" s="1" t="s">
        <v>1097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957</v>
      </c>
      <c r="D35" s="3">
        <v>258</v>
      </c>
      <c r="E35" s="3">
        <v>253.65</v>
      </c>
      <c r="F35" s="3">
        <v>297</v>
      </c>
      <c r="G35" s="4">
        <v>0.854040404040404</v>
      </c>
      <c r="H35" s="4">
        <v>0.01640055194165188</v>
      </c>
      <c r="I35" s="4">
        <v>0.03205850356959172</v>
      </c>
      <c r="J35" s="4">
        <v>0.1</v>
      </c>
      <c r="K35" s="4">
        <v>0.1482265997473138</v>
      </c>
      <c r="L35" s="1" t="s">
        <v>302</v>
      </c>
      <c r="M35" s="5">
        <v>11.95898161244696</v>
      </c>
      <c r="N35" s="3">
        <v>21.21</v>
      </c>
      <c r="O35" s="3">
        <v>4.16</v>
      </c>
      <c r="P35" s="4">
        <v>0.1961338991041961</v>
      </c>
      <c r="Q35" s="1">
        <v>16</v>
      </c>
      <c r="R35" s="4">
        <v>0.1000091417204541</v>
      </c>
      <c r="S35" s="1" t="s">
        <v>987</v>
      </c>
      <c r="T35" s="4" t="s">
        <v>1076</v>
      </c>
      <c r="U35" s="1" t="s">
        <v>1080</v>
      </c>
      <c r="V35" s="6" t="s">
        <v>1082</v>
      </c>
      <c r="W35" s="7">
        <v>8106.359571</v>
      </c>
      <c r="X35" s="10">
        <v>45878</v>
      </c>
      <c r="Y35" s="1" t="s">
        <v>1099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HYPERLINK("https://www.suredividend.com/sure-analysis-TMP/","Tompkins Financial Corp")</f>
        <v>0</v>
      </c>
      <c r="C36" s="1" t="s">
        <v>957</v>
      </c>
      <c r="D36" s="3">
        <v>66</v>
      </c>
      <c r="E36" s="3">
        <v>67.51000000000001</v>
      </c>
      <c r="F36" s="3">
        <v>73</v>
      </c>
      <c r="G36" s="4">
        <v>0.9247945205479453</v>
      </c>
      <c r="H36" s="4">
        <v>0.03851281291660495</v>
      </c>
      <c r="I36" s="4">
        <v>0.01575963477291609</v>
      </c>
      <c r="J36" s="4">
        <v>0.1</v>
      </c>
      <c r="K36" s="4">
        <v>0.1470259269312979</v>
      </c>
      <c r="L36" s="1" t="s">
        <v>302</v>
      </c>
      <c r="M36" s="5">
        <v>11.0672131147541</v>
      </c>
      <c r="N36" s="3">
        <v>6.1</v>
      </c>
      <c r="O36" s="3">
        <v>2.6</v>
      </c>
      <c r="P36" s="4">
        <v>0.4262295081967213</v>
      </c>
      <c r="Q36" s="1">
        <v>39</v>
      </c>
      <c r="R36" s="4">
        <v>0.07998569482738827</v>
      </c>
      <c r="S36" s="1" t="s">
        <v>970</v>
      </c>
      <c r="T36" s="4" t="s">
        <v>1076</v>
      </c>
      <c r="U36" s="1" t="s">
        <v>1080</v>
      </c>
      <c r="V36" s="6" t="s">
        <v>1082</v>
      </c>
      <c r="W36" s="7">
        <v>973.574625</v>
      </c>
      <c r="X36" s="10">
        <v>45955</v>
      </c>
      <c r="Y36" s="1" t="s">
        <v>1093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HYPERLINK("https://www.suredividend.com/sure-analysis-AJG/","Arthur J. Gallagher &amp; Co.")</f>
        <v>0</v>
      </c>
      <c r="C37" s="1" t="s">
        <v>958</v>
      </c>
      <c r="D37" s="3">
        <v>287</v>
      </c>
      <c r="E37" s="3">
        <v>256.71</v>
      </c>
      <c r="F37" s="3">
        <v>278</v>
      </c>
      <c r="G37" s="4">
        <v>0.9234172661870503</v>
      </c>
      <c r="H37" s="4">
        <v>0.01012816018074871</v>
      </c>
      <c r="I37" s="4">
        <v>0.01606245032085196</v>
      </c>
      <c r="J37" s="4">
        <v>0.12</v>
      </c>
      <c r="K37" s="4">
        <v>0.1464545149536152</v>
      </c>
      <c r="L37" s="1" t="s">
        <v>302</v>
      </c>
      <c r="M37" s="5">
        <v>23.12702702702703</v>
      </c>
      <c r="N37" s="3">
        <v>11.1</v>
      </c>
      <c r="O37" s="3">
        <v>2.6</v>
      </c>
      <c r="P37" s="4">
        <v>0.2342342342342343</v>
      </c>
      <c r="Q37" s="1">
        <v>15</v>
      </c>
      <c r="R37" s="4">
        <v>0.1198978890052953</v>
      </c>
      <c r="S37" s="1" t="s">
        <v>983</v>
      </c>
      <c r="T37" s="4" t="s">
        <v>1076</v>
      </c>
      <c r="U37" s="1" t="s">
        <v>1080</v>
      </c>
      <c r="V37" s="6" t="s">
        <v>1082</v>
      </c>
      <c r="W37" s="7">
        <v>54446.65074</v>
      </c>
      <c r="X37" s="10">
        <v>45870</v>
      </c>
      <c r="Y37" s="1" t="s">
        <v>1093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958</v>
      </c>
      <c r="D38" s="3">
        <v>187</v>
      </c>
      <c r="E38" s="3">
        <v>177.9</v>
      </c>
      <c r="F38" s="3">
        <v>168</v>
      </c>
      <c r="G38" s="4">
        <v>1.058928571428571</v>
      </c>
      <c r="H38" s="4">
        <v>0.008993816750983699</v>
      </c>
      <c r="I38" s="4">
        <v>-0.01138620393579926</v>
      </c>
      <c r="J38" s="4">
        <v>0.15</v>
      </c>
      <c r="K38" s="4">
        <v>0.1451370123615501</v>
      </c>
      <c r="L38" s="1" t="s">
        <v>302</v>
      </c>
      <c r="M38" s="5">
        <v>36.98544698544699</v>
      </c>
      <c r="N38" s="3">
        <v>4.81</v>
      </c>
      <c r="O38" s="3">
        <v>1.6</v>
      </c>
      <c r="P38" s="4">
        <v>0.3326403326403327</v>
      </c>
      <c r="Q38" s="1">
        <v>33</v>
      </c>
      <c r="R38" s="4">
        <v>0.1501306516611158</v>
      </c>
      <c r="S38" s="1" t="s">
        <v>987</v>
      </c>
      <c r="T38" s="4" t="s">
        <v>1076</v>
      </c>
      <c r="U38" s="1" t="s">
        <v>1080</v>
      </c>
      <c r="V38" s="6" t="s">
        <v>1086</v>
      </c>
      <c r="W38" s="7">
        <v>5239.727773</v>
      </c>
      <c r="X38" s="10">
        <v>45956</v>
      </c>
      <c r="Y38" s="1" t="s">
        <v>1095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HYPERLINK("https://www.suredividend.com/sure-analysis-ASML/","ASML Holding NV")</f>
        <v>0</v>
      </c>
      <c r="C39" s="1" t="s">
        <v>957</v>
      </c>
      <c r="D39" s="3">
        <v>1029</v>
      </c>
      <c r="E39" s="3">
        <v>996.12</v>
      </c>
      <c r="F39" s="3">
        <v>1037</v>
      </c>
      <c r="G39" s="4">
        <v>0.9605785920925748</v>
      </c>
      <c r="H39" s="4">
        <v>0.007388668031964021</v>
      </c>
      <c r="I39" s="4">
        <v>0.008076334240295191</v>
      </c>
      <c r="J39" s="4">
        <v>0.13</v>
      </c>
      <c r="K39" s="4">
        <v>0.145128918915908</v>
      </c>
      <c r="L39" s="1" t="s">
        <v>302</v>
      </c>
      <c r="M39" s="5">
        <v>34.5875</v>
      </c>
      <c r="N39" s="3">
        <v>28.8</v>
      </c>
      <c r="O39" s="3">
        <v>7.36</v>
      </c>
      <c r="P39" s="4">
        <v>0.2555555555555555</v>
      </c>
      <c r="Q39" s="1">
        <v>9</v>
      </c>
      <c r="R39" s="4">
        <v>0.1099636954349925</v>
      </c>
      <c r="S39" s="1" t="s">
        <v>988</v>
      </c>
      <c r="T39" s="4" t="s">
        <v>1076</v>
      </c>
      <c r="U39" s="1" t="s">
        <v>1081</v>
      </c>
      <c r="V39" s="6" t="s">
        <v>1084</v>
      </c>
      <c r="W39" s="7">
        <v>401094.334679</v>
      </c>
      <c r="X39" s="10">
        <v>45949</v>
      </c>
      <c r="Y39" s="1" t="s">
        <v>1093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957</v>
      </c>
      <c r="D40" s="3">
        <v>123</v>
      </c>
      <c r="E40" s="3">
        <v>124.8</v>
      </c>
      <c r="F40" s="3">
        <v>151</v>
      </c>
      <c r="G40" s="4">
        <v>0.8264900662251655</v>
      </c>
      <c r="H40" s="4">
        <v>0.01634615384615385</v>
      </c>
      <c r="I40" s="4">
        <v>0.03884911081465514</v>
      </c>
      <c r="J40" s="4">
        <v>0.09</v>
      </c>
      <c r="K40" s="4">
        <v>0.1450329514437796</v>
      </c>
      <c r="L40" s="1" t="s">
        <v>302</v>
      </c>
      <c r="M40" s="5">
        <v>11.60930232558139</v>
      </c>
      <c r="N40" s="3">
        <v>10.75</v>
      </c>
      <c r="O40" s="3">
        <v>2.04</v>
      </c>
      <c r="P40" s="4">
        <v>0.1897674418604651</v>
      </c>
      <c r="Q40" s="1">
        <v>12</v>
      </c>
      <c r="R40" s="4">
        <v>0.09008382659039516</v>
      </c>
      <c r="S40" s="1" t="s">
        <v>989</v>
      </c>
      <c r="T40" s="4" t="s">
        <v>1076</v>
      </c>
      <c r="U40" s="1" t="s">
        <v>1080</v>
      </c>
      <c r="V40" s="6" t="s">
        <v>1086</v>
      </c>
      <c r="W40" s="7">
        <v>7860.614222</v>
      </c>
      <c r="X40" s="10">
        <v>45961</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958</v>
      </c>
      <c r="D41" s="3">
        <v>436</v>
      </c>
      <c r="E41" s="3">
        <v>420.1</v>
      </c>
      <c r="F41" s="3">
        <v>396</v>
      </c>
      <c r="G41" s="4">
        <v>1.060858585858586</v>
      </c>
      <c r="H41" s="4">
        <v>0.008069507260176148</v>
      </c>
      <c r="I41" s="4">
        <v>-0.01174618196665245</v>
      </c>
      <c r="J41" s="4">
        <v>0.15</v>
      </c>
      <c r="K41" s="4">
        <v>0.1438969061401092</v>
      </c>
      <c r="L41" s="1" t="s">
        <v>302</v>
      </c>
      <c r="M41" s="5">
        <v>40.27804410354747</v>
      </c>
      <c r="N41" s="3">
        <v>10.43</v>
      </c>
      <c r="O41" s="3">
        <v>3.39</v>
      </c>
      <c r="P41" s="4">
        <v>0.3250239693192714</v>
      </c>
      <c r="Q41" s="1">
        <v>9</v>
      </c>
      <c r="R41" s="4">
        <v>0.1500505639866436</v>
      </c>
      <c r="S41" s="1" t="s">
        <v>990</v>
      </c>
      <c r="T41" s="4" t="s">
        <v>1076</v>
      </c>
      <c r="U41" s="1" t="s">
        <v>1081</v>
      </c>
      <c r="V41" s="6" t="s">
        <v>1087</v>
      </c>
      <c r="W41" s="7">
        <v>101267.619603</v>
      </c>
      <c r="X41" s="10">
        <v>45875</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958</v>
      </c>
      <c r="D42" s="3">
        <v>149</v>
      </c>
      <c r="E42" s="3">
        <v>143.03</v>
      </c>
      <c r="F42" s="3">
        <v>114</v>
      </c>
      <c r="G42" s="4">
        <v>1.254649122807018</v>
      </c>
      <c r="H42" s="4">
        <v>0.01258477242536531</v>
      </c>
      <c r="I42" s="4">
        <v>-0.04435730903452073</v>
      </c>
      <c r="J42" s="4">
        <v>0.18</v>
      </c>
      <c r="K42" s="4">
        <v>0.1388406630219823</v>
      </c>
      <c r="L42" s="1" t="s">
        <v>302</v>
      </c>
      <c r="M42" s="5">
        <v>12.53549517966696</v>
      </c>
      <c r="N42" s="3">
        <v>11.41</v>
      </c>
      <c r="O42" s="3">
        <v>1.8</v>
      </c>
      <c r="P42" s="4">
        <v>0.1577563540753725</v>
      </c>
      <c r="Q42" s="1">
        <v>10</v>
      </c>
      <c r="R42" s="4">
        <v>0.1302463565463019</v>
      </c>
      <c r="S42" s="1" t="s">
        <v>991</v>
      </c>
      <c r="T42" s="4" t="s">
        <v>1076</v>
      </c>
      <c r="U42" s="1" t="s">
        <v>1080</v>
      </c>
      <c r="V42" s="6" t="s">
        <v>1087</v>
      </c>
      <c r="W42" s="7">
        <v>42750.914059</v>
      </c>
      <c r="X42" s="10">
        <v>45964</v>
      </c>
      <c r="Y42" s="1" t="s">
        <v>1098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957</v>
      </c>
      <c r="D43" s="3">
        <v>480</v>
      </c>
      <c r="E43" s="3">
        <v>449.52</v>
      </c>
      <c r="F43" s="3">
        <v>518</v>
      </c>
      <c r="G43" s="4">
        <v>0.8677992277992278</v>
      </c>
      <c r="H43" s="4">
        <v>0.00809752625022246</v>
      </c>
      <c r="I43" s="4">
        <v>0.02876492324006064</v>
      </c>
      <c r="J43" s="4">
        <v>0.1</v>
      </c>
      <c r="K43" s="4">
        <v>0.1378025112399042</v>
      </c>
      <c r="L43" s="1" t="s">
        <v>302</v>
      </c>
      <c r="M43" s="5">
        <v>22.55494229804315</v>
      </c>
      <c r="N43" s="3">
        <v>19.93</v>
      </c>
      <c r="O43" s="3">
        <v>3.64</v>
      </c>
      <c r="P43" s="4">
        <v>0.1826392373306573</v>
      </c>
      <c r="Q43" s="1">
        <v>33</v>
      </c>
      <c r="R43" s="4">
        <v>0.07844655504234543</v>
      </c>
      <c r="S43" s="1" t="s">
        <v>992</v>
      </c>
      <c r="T43" s="4" t="s">
        <v>1076</v>
      </c>
      <c r="U43" s="1" t="s">
        <v>1080</v>
      </c>
      <c r="V43" s="6" t="s">
        <v>1086</v>
      </c>
      <c r="W43" s="7">
        <v>48194.659283</v>
      </c>
      <c r="X43" s="10">
        <v>45954</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958</v>
      </c>
      <c r="D44" s="3">
        <v>663</v>
      </c>
      <c r="E44" s="3">
        <v>651.02</v>
      </c>
      <c r="F44" s="3">
        <v>646</v>
      </c>
      <c r="G44" s="4">
        <v>1.007770897832817</v>
      </c>
      <c r="H44" s="4">
        <v>0.007373045374950078</v>
      </c>
      <c r="I44" s="4">
        <v>-0.001546974184019723</v>
      </c>
      <c r="J44" s="4">
        <v>0.13</v>
      </c>
      <c r="K44" s="4">
        <v>0.1348366406277037</v>
      </c>
      <c r="L44" s="1" t="s">
        <v>302</v>
      </c>
      <c r="M44" s="5">
        <v>28.20710571923744</v>
      </c>
      <c r="N44" s="3">
        <v>23.08</v>
      </c>
      <c r="O44" s="3">
        <v>4.8</v>
      </c>
      <c r="P44" s="4">
        <v>0.2079722703639515</v>
      </c>
      <c r="Q44" s="1">
        <v>14</v>
      </c>
      <c r="R44" s="4">
        <v>0.1299057156295129</v>
      </c>
      <c r="S44" s="1" t="s">
        <v>993</v>
      </c>
      <c r="T44" s="4" t="s">
        <v>1076</v>
      </c>
      <c r="U44" s="1" t="s">
        <v>1080</v>
      </c>
      <c r="V44" s="6" t="s">
        <v>1084</v>
      </c>
      <c r="W44" s="7">
        <v>181253.91855</v>
      </c>
      <c r="X44" s="10">
        <v>45892</v>
      </c>
      <c r="Y44" s="1" t="s">
        <v>1097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957</v>
      </c>
      <c r="D45" s="3">
        <v>71</v>
      </c>
      <c r="E45" s="3">
        <v>65.19</v>
      </c>
      <c r="F45" s="3">
        <v>77</v>
      </c>
      <c r="G45" s="4">
        <v>0.8466233766233766</v>
      </c>
      <c r="H45" s="4">
        <v>0.02147568645497776</v>
      </c>
      <c r="I45" s="4">
        <v>0.03386051422402114</v>
      </c>
      <c r="J45" s="4">
        <v>0.08</v>
      </c>
      <c r="K45" s="4">
        <v>0.1345158548330865</v>
      </c>
      <c r="L45" s="1" t="s">
        <v>302</v>
      </c>
      <c r="M45" s="5">
        <v>9.312857142857142</v>
      </c>
      <c r="N45" s="3">
        <v>7</v>
      </c>
      <c r="O45" s="3">
        <v>1.4</v>
      </c>
      <c r="P45" s="4">
        <v>0.2</v>
      </c>
      <c r="Q45" s="1">
        <v>16</v>
      </c>
      <c r="R45" s="4">
        <v>0.09953965407958165</v>
      </c>
      <c r="S45" s="1" t="s">
        <v>994</v>
      </c>
      <c r="T45" s="4" t="s">
        <v>1076</v>
      </c>
      <c r="U45" s="1" t="s">
        <v>1080</v>
      </c>
      <c r="V45" s="6" t="s">
        <v>1082</v>
      </c>
      <c r="W45" s="7">
        <v>4052.463794</v>
      </c>
      <c r="X45" s="10">
        <v>45885</v>
      </c>
      <c r="Y45" s="1" t="s">
        <v>1094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HYPERLINK("https://www.suredividend.com/sure-analysis-GRC/","Gorman-Rupp Co.")</f>
        <v>0</v>
      </c>
      <c r="C46" s="1" t="s">
        <v>958</v>
      </c>
      <c r="D46" s="3">
        <v>47</v>
      </c>
      <c r="E46" s="3">
        <v>45.735</v>
      </c>
      <c r="F46" s="3">
        <v>48</v>
      </c>
      <c r="G46" s="4">
        <v>0.9528125</v>
      </c>
      <c r="H46" s="4">
        <v>0.01661747020881163</v>
      </c>
      <c r="I46" s="4">
        <v>0.009714308895080404</v>
      </c>
      <c r="J46" s="4">
        <v>0.11</v>
      </c>
      <c r="K46" s="4">
        <v>0.1327452435998924</v>
      </c>
      <c r="L46" s="1" t="s">
        <v>302</v>
      </c>
      <c r="M46" s="5">
        <v>22.8675</v>
      </c>
      <c r="N46" s="3">
        <v>2</v>
      </c>
      <c r="O46" s="3">
        <v>0.76</v>
      </c>
      <c r="P46" s="4">
        <v>0.38</v>
      </c>
      <c r="Q46" s="1">
        <v>53</v>
      </c>
      <c r="R46" s="4">
        <v>0.05000563166277994</v>
      </c>
      <c r="S46" s="1" t="s">
        <v>974</v>
      </c>
      <c r="T46" s="4" t="s">
        <v>1076</v>
      </c>
      <c r="U46" s="1" t="s">
        <v>1080</v>
      </c>
      <c r="V46" s="6" t="s">
        <v>1086</v>
      </c>
      <c r="W46" s="7">
        <v>1196.971183</v>
      </c>
      <c r="X46" s="10">
        <v>45957</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HYPERLINK("https://www.suredividend.com/sure-analysis-GFF/","Griffon Corp.")</f>
        <v>0</v>
      </c>
      <c r="C47" s="1" t="s">
        <v>957</v>
      </c>
      <c r="D47" s="3">
        <v>76</v>
      </c>
      <c r="E47" s="3">
        <v>70.79000000000001</v>
      </c>
      <c r="F47" s="3">
        <v>79</v>
      </c>
      <c r="G47" s="4">
        <v>0.8960759493670887</v>
      </c>
      <c r="H47" s="4">
        <v>0.01017092809718887</v>
      </c>
      <c r="I47" s="4">
        <v>0.02218860619721075</v>
      </c>
      <c r="J47" s="4">
        <v>0.1</v>
      </c>
      <c r="K47" s="4">
        <v>0.1323671606370092</v>
      </c>
      <c r="L47" s="1" t="s">
        <v>302</v>
      </c>
      <c r="M47" s="5">
        <v>12.57371225577265</v>
      </c>
      <c r="N47" s="3">
        <v>5.63</v>
      </c>
      <c r="O47" s="3">
        <v>0.72</v>
      </c>
      <c r="P47" s="4">
        <v>0.127886323268206</v>
      </c>
      <c r="Q47" s="1">
        <v>14</v>
      </c>
      <c r="R47" s="4">
        <v>0.0804251218424088</v>
      </c>
      <c r="S47" s="1" t="s">
        <v>973</v>
      </c>
      <c r="T47" s="4" t="s">
        <v>1076</v>
      </c>
      <c r="U47" s="1" t="s">
        <v>1080</v>
      </c>
      <c r="V47" s="6" t="s">
        <v>1087</v>
      </c>
      <c r="W47" s="7">
        <v>3293.55883</v>
      </c>
      <c r="X47" s="10">
        <v>45892</v>
      </c>
      <c r="Y47" s="1" t="s">
        <v>1104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HYPERLINK("https://www.suredividend.com/sure-analysis-AMP/","Ameriprise Financial Inc")</f>
        <v>0</v>
      </c>
      <c r="C48" s="1" t="s">
        <v>957</v>
      </c>
      <c r="D48" s="3">
        <v>461</v>
      </c>
      <c r="E48" s="3">
        <v>459.71</v>
      </c>
      <c r="F48" s="3">
        <v>499</v>
      </c>
      <c r="G48" s="4">
        <v>0.9212625250501002</v>
      </c>
      <c r="H48" s="4">
        <v>0.01392182027800135</v>
      </c>
      <c r="I48" s="4">
        <v>0.01653730001889375</v>
      </c>
      <c r="J48" s="4">
        <v>0.1</v>
      </c>
      <c r="K48" s="4">
        <v>0.1299054724495767</v>
      </c>
      <c r="L48" s="1" t="s">
        <v>302</v>
      </c>
      <c r="M48" s="5">
        <v>11.9809747198332</v>
      </c>
      <c r="N48" s="3">
        <v>38.37</v>
      </c>
      <c r="O48" s="3">
        <v>6.4</v>
      </c>
      <c r="P48" s="4">
        <v>0.1667969768047954</v>
      </c>
      <c r="Q48" s="1">
        <v>21</v>
      </c>
      <c r="R48" s="4">
        <v>0.1000583914509019</v>
      </c>
      <c r="S48" s="1" t="s">
        <v>964</v>
      </c>
      <c r="T48" s="4" t="s">
        <v>1076</v>
      </c>
      <c r="U48" s="1" t="s">
        <v>1080</v>
      </c>
      <c r="V48" s="6" t="s">
        <v>1082</v>
      </c>
      <c r="W48" s="7">
        <v>42682.742666</v>
      </c>
      <c r="X48" s="10">
        <v>45971</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HYPERLINK("https://www.suredividend.com/sure-analysis-ELV/","Elevance Health Inc")</f>
        <v>0</v>
      </c>
      <c r="C49" s="1" t="s">
        <v>957</v>
      </c>
      <c r="D49" s="3">
        <v>342</v>
      </c>
      <c r="E49" s="3">
        <v>326.79</v>
      </c>
      <c r="F49" s="3">
        <v>360</v>
      </c>
      <c r="G49" s="4">
        <v>0.9077500000000001</v>
      </c>
      <c r="H49" s="4">
        <v>0.02093087303773065</v>
      </c>
      <c r="I49" s="4">
        <v>0.01954582011754868</v>
      </c>
      <c r="J49" s="4">
        <v>0.09</v>
      </c>
      <c r="K49" s="4">
        <v>0.1286543540896607</v>
      </c>
      <c r="L49" s="1" t="s">
        <v>302</v>
      </c>
      <c r="M49" s="5">
        <v>10.893</v>
      </c>
      <c r="N49" s="3">
        <v>30</v>
      </c>
      <c r="O49" s="3">
        <v>6.84</v>
      </c>
      <c r="P49" s="4">
        <v>0.228</v>
      </c>
      <c r="Q49" s="1">
        <v>15</v>
      </c>
      <c r="R49" s="4">
        <v>0.08991323824763731</v>
      </c>
      <c r="S49" s="1" t="s">
        <v>983</v>
      </c>
      <c r="T49" s="4" t="s">
        <v>1076</v>
      </c>
      <c r="U49" s="1" t="s">
        <v>1080</v>
      </c>
      <c r="V49" s="6" t="s">
        <v>1089</v>
      </c>
      <c r="W49" s="7">
        <v>72956.54111799999</v>
      </c>
      <c r="X49" s="10">
        <v>45956</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HYPERLINK("https://www.suredividend.com/sure-analysis-SEIC/","SEI Investments Co.")</f>
        <v>0</v>
      </c>
      <c r="C50" s="1" t="s">
        <v>957</v>
      </c>
      <c r="D50" s="3">
        <v>82</v>
      </c>
      <c r="E50" s="3">
        <v>82.26000000000001</v>
      </c>
      <c r="F50" s="3">
        <v>89</v>
      </c>
      <c r="G50" s="4">
        <v>0.9242696629213484</v>
      </c>
      <c r="H50" s="4">
        <v>0.01191344517383905</v>
      </c>
      <c r="I50" s="4">
        <v>0.01587497083904488</v>
      </c>
      <c r="J50" s="4">
        <v>0.1</v>
      </c>
      <c r="K50" s="4">
        <v>0.126691926785516</v>
      </c>
      <c r="L50" s="1" t="s">
        <v>302</v>
      </c>
      <c r="M50" s="5">
        <v>16.61818181818182</v>
      </c>
      <c r="N50" s="3">
        <v>4.95</v>
      </c>
      <c r="O50" s="3">
        <v>0.98</v>
      </c>
      <c r="P50" s="4">
        <v>0.197979797979798</v>
      </c>
      <c r="Q50" s="1">
        <v>34</v>
      </c>
      <c r="R50" s="4">
        <v>0.06929835397542039</v>
      </c>
      <c r="S50" s="1" t="s">
        <v>995</v>
      </c>
      <c r="T50" s="4" t="s">
        <v>1076</v>
      </c>
      <c r="U50" s="1" t="s">
        <v>1080</v>
      </c>
      <c r="V50" s="6" t="s">
        <v>1082</v>
      </c>
      <c r="W50" s="7">
        <v>10073.090261</v>
      </c>
      <c r="X50" s="10">
        <v>45957</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958</v>
      </c>
      <c r="D51" s="3">
        <v>84</v>
      </c>
      <c r="E51" s="3">
        <v>84.62</v>
      </c>
      <c r="F51" s="3">
        <v>79</v>
      </c>
      <c r="G51" s="4">
        <v>1.071139240506329</v>
      </c>
      <c r="H51" s="4">
        <v>0.01276294020326164</v>
      </c>
      <c r="I51" s="4">
        <v>-0.01365053339102895</v>
      </c>
      <c r="J51" s="4">
        <v>0.13</v>
      </c>
      <c r="K51" s="4">
        <v>0.1264325531851085</v>
      </c>
      <c r="L51" s="1" t="s">
        <v>302</v>
      </c>
      <c r="M51" s="5">
        <v>24.52753623188406</v>
      </c>
      <c r="N51" s="3">
        <v>3.45</v>
      </c>
      <c r="O51" s="3">
        <v>1.08</v>
      </c>
      <c r="P51" s="4">
        <v>0.3130434782608696</v>
      </c>
      <c r="Q51" s="1">
        <v>9</v>
      </c>
      <c r="R51" s="4">
        <v>0.1300193082442176</v>
      </c>
      <c r="S51" s="1" t="s">
        <v>996</v>
      </c>
      <c r="T51" s="4" t="s">
        <v>1076</v>
      </c>
      <c r="U51" s="1" t="s">
        <v>1080</v>
      </c>
      <c r="V51" s="6" t="s">
        <v>1086</v>
      </c>
      <c r="W51" s="7">
        <v>20652.039116</v>
      </c>
      <c r="X51" s="10">
        <v>45959</v>
      </c>
      <c r="Y51" s="1" t="s">
        <v>1105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HYPERLINK("https://www.suredividend.com/sure-analysis-V/","Visa Inc")</f>
        <v>0</v>
      </c>
      <c r="C52" s="1" t="s">
        <v>958</v>
      </c>
      <c r="D52" s="3">
        <v>346</v>
      </c>
      <c r="E52" s="3">
        <v>336.08</v>
      </c>
      <c r="F52" s="3">
        <v>320</v>
      </c>
      <c r="G52" s="4">
        <v>1.05025</v>
      </c>
      <c r="H52" s="4">
        <v>0.007974291835277316</v>
      </c>
      <c r="I52" s="4">
        <v>-0.009757727616807377</v>
      </c>
      <c r="J52" s="4">
        <v>0.13</v>
      </c>
      <c r="K52" s="4">
        <v>0.1263279638501826</v>
      </c>
      <c r="L52" s="1" t="s">
        <v>302</v>
      </c>
      <c r="M52" s="5">
        <v>26.23575331772053</v>
      </c>
      <c r="N52" s="3">
        <v>12.81</v>
      </c>
      <c r="O52" s="3">
        <v>2.68</v>
      </c>
      <c r="P52" s="4">
        <v>0.2092115534738486</v>
      </c>
      <c r="Q52" s="1">
        <v>16</v>
      </c>
      <c r="R52" s="4">
        <v>0.130104049100682</v>
      </c>
      <c r="S52" s="1" t="s">
        <v>997</v>
      </c>
      <c r="T52" s="4" t="s">
        <v>1076</v>
      </c>
      <c r="U52" s="1" t="s">
        <v>1080</v>
      </c>
      <c r="V52" s="6" t="s">
        <v>1082</v>
      </c>
      <c r="W52" s="7">
        <v>612251.323249</v>
      </c>
      <c r="X52" s="10">
        <v>45961</v>
      </c>
      <c r="Y52" s="1" t="s">
        <v>1098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958</v>
      </c>
      <c r="D53" s="3">
        <v>163</v>
      </c>
      <c r="E53" s="3">
        <v>150.41</v>
      </c>
      <c r="F53" s="3">
        <v>154</v>
      </c>
      <c r="G53" s="4">
        <v>0.9766883116883117</v>
      </c>
      <c r="H53" s="4">
        <v>0.01170134964430557</v>
      </c>
      <c r="I53" s="4">
        <v>0.004728685863613746</v>
      </c>
      <c r="J53" s="4">
        <v>0.11</v>
      </c>
      <c r="K53" s="4">
        <v>0.1252180376994334</v>
      </c>
      <c r="L53" s="1" t="s">
        <v>302</v>
      </c>
      <c r="M53" s="5">
        <v>11.56110684089162</v>
      </c>
      <c r="N53" s="3">
        <v>13.01</v>
      </c>
      <c r="O53" s="3">
        <v>1.76</v>
      </c>
      <c r="P53" s="4">
        <v>0.1352805534204458</v>
      </c>
      <c r="Q53" s="1">
        <v>5</v>
      </c>
      <c r="R53" s="4">
        <v>0.0996506962606063</v>
      </c>
      <c r="S53" s="1" t="s">
        <v>998</v>
      </c>
      <c r="T53" s="4" t="s">
        <v>1076</v>
      </c>
      <c r="U53" s="1" t="s">
        <v>1080</v>
      </c>
      <c r="V53" s="6" t="s">
        <v>1084</v>
      </c>
      <c r="W53" s="7">
        <v>12253.139663</v>
      </c>
      <c r="X53" s="10">
        <v>45938</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HYPERLINK("https://www.suredividend.com/sure-analysis-SAH/","Sonic Automotive, Inc.")</f>
        <v>0</v>
      </c>
      <c r="C54" s="1" t="s">
        <v>958</v>
      </c>
      <c r="D54" s="3">
        <v>65</v>
      </c>
      <c r="E54" s="3">
        <v>64.36</v>
      </c>
      <c r="F54" s="3">
        <v>60</v>
      </c>
      <c r="G54" s="4">
        <v>1.072666666666667</v>
      </c>
      <c r="H54" s="4">
        <v>0.02361715351149783</v>
      </c>
      <c r="I54" s="4">
        <v>-0.01393159644186992</v>
      </c>
      <c r="J54" s="4">
        <v>0.12</v>
      </c>
      <c r="K54" s="4">
        <v>0.1249511159698915</v>
      </c>
      <c r="L54" s="1" t="s">
        <v>302</v>
      </c>
      <c r="M54" s="5">
        <v>9.678195488721803</v>
      </c>
      <c r="N54" s="3">
        <v>6.65</v>
      </c>
      <c r="O54" s="3">
        <v>1.52</v>
      </c>
      <c r="P54" s="4">
        <v>0.2285714285714286</v>
      </c>
      <c r="Q54" s="1">
        <v>9</v>
      </c>
      <c r="R54" s="4">
        <v>0.1001819089885529</v>
      </c>
      <c r="S54" s="1" t="s">
        <v>965</v>
      </c>
      <c r="T54" s="4" t="s">
        <v>1076</v>
      </c>
      <c r="U54" s="1" t="s">
        <v>1080</v>
      </c>
      <c r="V54" s="6" t="s">
        <v>1087</v>
      </c>
      <c r="W54" s="7">
        <v>2199.695669</v>
      </c>
      <c r="X54" s="10">
        <v>45959</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HYPERLINK("https://www.suredividend.com/sure-analysis-ADI/","Analog Devices Inc.")</f>
        <v>0</v>
      </c>
      <c r="C55" s="1" t="s">
        <v>958</v>
      </c>
      <c r="D55" s="3">
        <v>252</v>
      </c>
      <c r="E55" s="3">
        <v>237.25</v>
      </c>
      <c r="F55" s="3">
        <v>183</v>
      </c>
      <c r="G55" s="4">
        <v>1.296448087431694</v>
      </c>
      <c r="H55" s="4">
        <v>0.01669125395152793</v>
      </c>
      <c r="I55" s="4">
        <v>-0.0506005545109629</v>
      </c>
      <c r="J55" s="4">
        <v>0.17</v>
      </c>
      <c r="K55" s="4">
        <v>0.1247421406556191</v>
      </c>
      <c r="L55" s="1" t="s">
        <v>302</v>
      </c>
      <c r="M55" s="5">
        <v>30.53410553410554</v>
      </c>
      <c r="N55" s="3">
        <v>7.77</v>
      </c>
      <c r="O55" s="3">
        <v>3.96</v>
      </c>
      <c r="P55" s="4">
        <v>0.5096525096525096</v>
      </c>
      <c r="Q55" s="1">
        <v>21</v>
      </c>
      <c r="R55" s="4">
        <v>0.08989440052011655</v>
      </c>
      <c r="S55" s="1" t="s">
        <v>996</v>
      </c>
      <c r="T55" s="4" t="s">
        <v>1076</v>
      </c>
      <c r="U55" s="1" t="s">
        <v>1080</v>
      </c>
      <c r="V55" s="6" t="s">
        <v>1084</v>
      </c>
      <c r="W55" s="7">
        <v>116854.174713</v>
      </c>
      <c r="X55" s="10">
        <v>45895</v>
      </c>
      <c r="Y55" s="1" t="s">
        <v>1098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HYPERLINK("https://www.suredividend.com/sure-analysis-LLY/","Lilly(Eli) &amp; Co")</f>
        <v>0</v>
      </c>
      <c r="C56" s="1" t="s">
        <v>957</v>
      </c>
      <c r="D56" s="3">
        <v>712</v>
      </c>
      <c r="E56" s="3">
        <v>1017.65</v>
      </c>
      <c r="F56" s="3">
        <v>716</v>
      </c>
      <c r="G56" s="4">
        <v>1.421298882681564</v>
      </c>
      <c r="H56" s="4">
        <v>0.005895936716945905</v>
      </c>
      <c r="I56" s="4">
        <v>-0.06789912197315218</v>
      </c>
      <c r="J56" s="4">
        <v>0.2</v>
      </c>
      <c r="K56" s="4">
        <v>0.1243029615444078</v>
      </c>
      <c r="L56" s="1" t="s">
        <v>302</v>
      </c>
      <c r="M56" s="5">
        <v>45.47140303842717</v>
      </c>
      <c r="N56" s="3">
        <v>22.38</v>
      </c>
      <c r="O56" s="3">
        <v>6</v>
      </c>
      <c r="P56" s="4">
        <v>0.2680965147453083</v>
      </c>
      <c r="Q56" s="1">
        <v>11</v>
      </c>
      <c r="R56" s="4">
        <v>0.150035386965726</v>
      </c>
      <c r="S56" s="1" t="s">
        <v>974</v>
      </c>
      <c r="T56" s="4" t="s">
        <v>1076</v>
      </c>
      <c r="U56" s="1" t="s">
        <v>1080</v>
      </c>
      <c r="V56" s="6" t="s">
        <v>1089</v>
      </c>
      <c r="W56" s="7">
        <v>918007.356</v>
      </c>
      <c r="X56" s="10">
        <v>45894</v>
      </c>
      <c r="Y56" s="1" t="s">
        <v>1095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957</v>
      </c>
      <c r="D57" s="3">
        <v>80</v>
      </c>
      <c r="E57" s="3">
        <v>75.09999999999999</v>
      </c>
      <c r="F57" s="3">
        <v>91</v>
      </c>
      <c r="G57" s="4">
        <v>0.8252747252747252</v>
      </c>
      <c r="H57" s="4">
        <v>0.0288948069241012</v>
      </c>
      <c r="I57" s="4">
        <v>0.03915490299810376</v>
      </c>
      <c r="J57" s="4">
        <v>0.06</v>
      </c>
      <c r="K57" s="4">
        <v>0.1240029148969362</v>
      </c>
      <c r="L57" s="1" t="s">
        <v>302</v>
      </c>
      <c r="M57" s="5">
        <v>16.43326039387308</v>
      </c>
      <c r="N57" s="3">
        <v>4.57</v>
      </c>
      <c r="O57" s="3">
        <v>2.17</v>
      </c>
      <c r="P57" s="4">
        <v>0.4748358862144419</v>
      </c>
      <c r="Q57" s="1">
        <v>55</v>
      </c>
      <c r="R57" s="4">
        <v>0.05971151337385794</v>
      </c>
      <c r="S57" s="1" t="s">
        <v>961</v>
      </c>
      <c r="T57" s="4" t="s">
        <v>1076</v>
      </c>
      <c r="U57" s="1" t="s">
        <v>1080</v>
      </c>
      <c r="V57" s="6" t="s">
        <v>1091</v>
      </c>
      <c r="W57" s="7">
        <v>35948.099474</v>
      </c>
      <c r="X57" s="10">
        <v>45903</v>
      </c>
      <c r="Y57" s="1" t="s">
        <v>1106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958</v>
      </c>
      <c r="D58" s="3">
        <v>566</v>
      </c>
      <c r="E58" s="3">
        <v>556.05</v>
      </c>
      <c r="F58" s="3">
        <v>484</v>
      </c>
      <c r="G58" s="4">
        <v>1.148863636363636</v>
      </c>
      <c r="H58" s="4">
        <v>0.005467134250517041</v>
      </c>
      <c r="I58" s="4">
        <v>-0.02737304041600852</v>
      </c>
      <c r="J58" s="4">
        <v>0.15</v>
      </c>
      <c r="K58" s="4">
        <v>0.1238832833476569</v>
      </c>
      <c r="L58" s="1" t="s">
        <v>302</v>
      </c>
      <c r="M58" s="5">
        <v>34.49441687344913</v>
      </c>
      <c r="N58" s="3">
        <v>16.12</v>
      </c>
      <c r="O58" s="3">
        <v>3.04</v>
      </c>
      <c r="P58" s="4">
        <v>0.1885856079404467</v>
      </c>
      <c r="Q58" s="1">
        <v>14</v>
      </c>
      <c r="R58" s="4">
        <v>0.1498297081642437</v>
      </c>
      <c r="S58" s="1" t="s">
        <v>993</v>
      </c>
      <c r="T58" s="4" t="s">
        <v>1076</v>
      </c>
      <c r="U58" s="1" t="s">
        <v>1080</v>
      </c>
      <c r="V58" s="6" t="s">
        <v>1082</v>
      </c>
      <c r="W58" s="7">
        <v>498899.553273</v>
      </c>
      <c r="X58" s="10">
        <v>45871</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957</v>
      </c>
      <c r="D59" s="3">
        <v>128</v>
      </c>
      <c r="E59" s="3">
        <v>128.05</v>
      </c>
      <c r="F59" s="3">
        <v>134</v>
      </c>
      <c r="G59" s="4">
        <v>0.9555970149253732</v>
      </c>
      <c r="H59" s="4">
        <v>0.01561889886762983</v>
      </c>
      <c r="I59" s="4">
        <v>0.009125180358942275</v>
      </c>
      <c r="J59" s="4">
        <v>0.1</v>
      </c>
      <c r="K59" s="4">
        <v>0.1235204157684178</v>
      </c>
      <c r="L59" s="1" t="s">
        <v>302</v>
      </c>
      <c r="M59" s="5">
        <v>11.43303571428572</v>
      </c>
      <c r="N59" s="3">
        <v>11.2</v>
      </c>
      <c r="O59" s="3">
        <v>2</v>
      </c>
      <c r="P59" s="4">
        <v>0.1785714285714286</v>
      </c>
      <c r="Q59" s="1">
        <v>12</v>
      </c>
      <c r="R59" s="4">
        <v>0.09993032380125255</v>
      </c>
      <c r="S59" s="1" t="s">
        <v>999</v>
      </c>
      <c r="T59" s="4" t="s">
        <v>1076</v>
      </c>
      <c r="U59" s="1" t="s">
        <v>1080</v>
      </c>
      <c r="V59" s="6" t="s">
        <v>1082</v>
      </c>
      <c r="W59" s="7">
        <v>8574.317359000001</v>
      </c>
      <c r="X59" s="10">
        <v>45952</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958</v>
      </c>
      <c r="D60" s="3">
        <v>946</v>
      </c>
      <c r="E60" s="3">
        <v>938.46</v>
      </c>
      <c r="F60" s="3">
        <v>1008</v>
      </c>
      <c r="G60" s="4">
        <v>0.9310119047619048</v>
      </c>
      <c r="H60" s="4">
        <v>0.009632802676725699</v>
      </c>
      <c r="I60" s="4">
        <v>0.0143993287135129</v>
      </c>
      <c r="J60" s="4">
        <v>0.1</v>
      </c>
      <c r="K60" s="4">
        <v>0.1231689624160899</v>
      </c>
      <c r="L60" s="1" t="s">
        <v>302</v>
      </c>
      <c r="M60" s="5">
        <v>22.34428571428571</v>
      </c>
      <c r="N60" s="3">
        <v>42</v>
      </c>
      <c r="O60" s="3">
        <v>9.039999999999999</v>
      </c>
      <c r="P60" s="4">
        <v>0.2152380952380952</v>
      </c>
      <c r="Q60" s="1">
        <v>53</v>
      </c>
      <c r="R60" s="4">
        <v>0.06004276922950136</v>
      </c>
      <c r="S60" s="1" t="s">
        <v>964</v>
      </c>
      <c r="T60" s="4" t="s">
        <v>1076</v>
      </c>
      <c r="U60" s="1" t="s">
        <v>1080</v>
      </c>
      <c r="V60" s="6" t="s">
        <v>1086</v>
      </c>
      <c r="W60" s="7">
        <v>44455.777135</v>
      </c>
      <c r="X60" s="10">
        <v>45876</v>
      </c>
      <c r="Y60" s="1" t="s">
        <v>1097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HYPERLINK("https://www.suredividend.com/sure-analysis-SPGI/","S&amp;P Global Inc")</f>
        <v>0</v>
      </c>
      <c r="C61" s="1" t="s">
        <v>958</v>
      </c>
      <c r="D61" s="3">
        <v>551</v>
      </c>
      <c r="E61" s="3">
        <v>503.39</v>
      </c>
      <c r="F61" s="3">
        <v>518</v>
      </c>
      <c r="G61" s="4">
        <v>0.9717953667953668</v>
      </c>
      <c r="H61" s="4">
        <v>0.007628280259838296</v>
      </c>
      <c r="I61" s="4">
        <v>0.005738406874133073</v>
      </c>
      <c r="J61" s="4">
        <v>0.11</v>
      </c>
      <c r="K61" s="4">
        <v>0.1225233727278241</v>
      </c>
      <c r="L61" s="1" t="s">
        <v>302</v>
      </c>
      <c r="M61" s="5">
        <v>29.18202898550724</v>
      </c>
      <c r="N61" s="3">
        <v>17.25</v>
      </c>
      <c r="O61" s="3">
        <v>3.84</v>
      </c>
      <c r="P61" s="4">
        <v>0.2226086956521739</v>
      </c>
      <c r="Q61" s="1">
        <v>52</v>
      </c>
      <c r="R61" s="4">
        <v>0.0799150058822331</v>
      </c>
      <c r="S61" s="1" t="s">
        <v>1000</v>
      </c>
      <c r="T61" s="4" t="s">
        <v>1076</v>
      </c>
      <c r="U61" s="1" t="s">
        <v>1080</v>
      </c>
      <c r="V61" s="6" t="s">
        <v>1082</v>
      </c>
      <c r="W61" s="7">
        <v>152296.288</v>
      </c>
      <c r="X61" s="10">
        <v>45870</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HYPERLINK("https://www.suredividend.com/sure-analysis-MSCI/","MSCI Inc")</f>
        <v>0</v>
      </c>
      <c r="C62" s="1" t="s">
        <v>958</v>
      </c>
      <c r="D62" s="3">
        <v>586</v>
      </c>
      <c r="E62" s="3">
        <v>571.8</v>
      </c>
      <c r="F62" s="3">
        <v>549</v>
      </c>
      <c r="G62" s="4">
        <v>1.041530054644809</v>
      </c>
      <c r="H62" s="4">
        <v>0.01259181532004197</v>
      </c>
      <c r="I62" s="4">
        <v>-0.008105142438207813</v>
      </c>
      <c r="J62" s="4">
        <v>0.12</v>
      </c>
      <c r="K62" s="4">
        <v>0.1224457732661686</v>
      </c>
      <c r="L62" s="1" t="s">
        <v>302</v>
      </c>
      <c r="M62" s="5">
        <v>33.30227140361094</v>
      </c>
      <c r="N62" s="3">
        <v>17.17</v>
      </c>
      <c r="O62" s="3">
        <v>7.2</v>
      </c>
      <c r="P62" s="4">
        <v>0.419336051252184</v>
      </c>
      <c r="Q62" s="1">
        <v>11</v>
      </c>
      <c r="R62" s="4">
        <v>0.1200201219146697</v>
      </c>
      <c r="S62" s="1" t="s">
        <v>974</v>
      </c>
      <c r="T62" s="4" t="s">
        <v>1076</v>
      </c>
      <c r="U62" s="1" t="s">
        <v>1080</v>
      </c>
      <c r="V62" s="6" t="s">
        <v>1082</v>
      </c>
      <c r="W62" s="7">
        <v>42945.25212</v>
      </c>
      <c r="X62" s="10">
        <v>45961</v>
      </c>
      <c r="Y62" s="1" t="s">
        <v>1098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HYPERLINK("https://www.suredividend.com/sure-analysis-NDSN/","Nordson Corp.")</f>
        <v>0</v>
      </c>
      <c r="C63" s="1" t="s">
        <v>957</v>
      </c>
      <c r="D63" s="3">
        <v>223</v>
      </c>
      <c r="E63" s="3">
        <v>232.91</v>
      </c>
      <c r="F63" s="3">
        <v>243</v>
      </c>
      <c r="G63" s="4">
        <v>0.958477366255144</v>
      </c>
      <c r="H63" s="4">
        <v>0.01408269288566399</v>
      </c>
      <c r="I63" s="4">
        <v>0.008517939040592282</v>
      </c>
      <c r="J63" s="4">
        <v>0.1</v>
      </c>
      <c r="K63" s="4">
        <v>0.1215822314142356</v>
      </c>
      <c r="L63" s="1" t="s">
        <v>302</v>
      </c>
      <c r="M63" s="5">
        <v>22.96942800788954</v>
      </c>
      <c r="N63" s="3">
        <v>10.14</v>
      </c>
      <c r="O63" s="3">
        <v>3.28</v>
      </c>
      <c r="P63" s="4">
        <v>0.3234714003944773</v>
      </c>
      <c r="Q63" s="1">
        <v>62</v>
      </c>
      <c r="R63" s="4">
        <v>0.0998969956090936</v>
      </c>
      <c r="S63" s="1" t="s">
        <v>985</v>
      </c>
      <c r="T63" s="4" t="s">
        <v>1076</v>
      </c>
      <c r="U63" s="1" t="s">
        <v>1080</v>
      </c>
      <c r="V63" s="6" t="s">
        <v>1086</v>
      </c>
      <c r="W63" s="7">
        <v>13099.836544</v>
      </c>
      <c r="X63" s="10">
        <v>45917</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HYPERLINK("https://www.suredividend.com/sure-analysis-ODFL/","Old Dominion Freight Line, Inc.")</f>
        <v>0</v>
      </c>
      <c r="C64" s="1" t="s">
        <v>958</v>
      </c>
      <c r="D64" s="3">
        <v>140</v>
      </c>
      <c r="E64" s="3">
        <v>135.86</v>
      </c>
      <c r="F64" s="3">
        <v>130</v>
      </c>
      <c r="G64" s="4">
        <v>1.045076923076923</v>
      </c>
      <c r="H64" s="4">
        <v>0.008243780362137495</v>
      </c>
      <c r="I64" s="4">
        <v>-0.008779333258910338</v>
      </c>
      <c r="J64" s="4">
        <v>0.12</v>
      </c>
      <c r="K64" s="4">
        <v>0.1210898629358255</v>
      </c>
      <c r="L64" s="1" t="s">
        <v>302</v>
      </c>
      <c r="M64" s="5">
        <v>28.30416666666667</v>
      </c>
      <c r="N64" s="3">
        <v>4.8</v>
      </c>
      <c r="O64" s="3">
        <v>1.12</v>
      </c>
      <c r="P64" s="4">
        <v>0.2333333333333334</v>
      </c>
      <c r="Q64" s="1">
        <v>8</v>
      </c>
      <c r="R64" s="4">
        <v>0.2501485361236084</v>
      </c>
      <c r="S64" s="1" t="s">
        <v>1001</v>
      </c>
      <c r="T64" s="4" t="s">
        <v>1076</v>
      </c>
      <c r="U64" s="1" t="s">
        <v>1080</v>
      </c>
      <c r="V64" s="6" t="s">
        <v>1086</v>
      </c>
      <c r="W64" s="7">
        <v>28322.383563</v>
      </c>
      <c r="X64" s="10">
        <v>45961</v>
      </c>
      <c r="Y64" s="1" t="s">
        <v>1097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HYPERLINK("https://www.suredividend.com/sure-analysis-LOW/","Lowe`s Cos., Inc.")</f>
        <v>0</v>
      </c>
      <c r="C65" s="1" t="s">
        <v>958</v>
      </c>
      <c r="D65" s="3">
        <v>259</v>
      </c>
      <c r="E65" s="3">
        <v>231.64</v>
      </c>
      <c r="F65" s="3">
        <v>246</v>
      </c>
      <c r="G65" s="4">
        <v>0.9416260162601625</v>
      </c>
      <c r="H65" s="4">
        <v>0.02072180970471421</v>
      </c>
      <c r="I65" s="4">
        <v>0.01210206317021623</v>
      </c>
      <c r="J65" s="4">
        <v>0.09</v>
      </c>
      <c r="K65" s="4">
        <v>0.1208749552551767</v>
      </c>
      <c r="L65" s="1" t="s">
        <v>302</v>
      </c>
      <c r="M65" s="5">
        <v>18.81722177091795</v>
      </c>
      <c r="N65" s="3">
        <v>12.31</v>
      </c>
      <c r="O65" s="3">
        <v>4.8</v>
      </c>
      <c r="P65" s="4">
        <v>0.3899268887083672</v>
      </c>
      <c r="Q65" s="1">
        <v>62</v>
      </c>
      <c r="R65" s="4">
        <v>0.09013589568402791</v>
      </c>
      <c r="S65" s="1" t="s">
        <v>1002</v>
      </c>
      <c r="T65" s="4" t="s">
        <v>1076</v>
      </c>
      <c r="U65" s="1" t="s">
        <v>1080</v>
      </c>
      <c r="V65" s="6" t="s">
        <v>1087</v>
      </c>
      <c r="W65" s="7">
        <v>129814.14076</v>
      </c>
      <c r="X65" s="10">
        <v>45896</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957</v>
      </c>
      <c r="D66" s="3">
        <v>118</v>
      </c>
      <c r="E66" s="3">
        <v>108.125</v>
      </c>
      <c r="F66" s="3">
        <v>127</v>
      </c>
      <c r="G66" s="4">
        <v>0.8513779527559056</v>
      </c>
      <c r="H66" s="4">
        <v>0.01997687861271676</v>
      </c>
      <c r="I66" s="4">
        <v>0.03270319367728369</v>
      </c>
      <c r="J66" s="4">
        <v>0.07000000000000001</v>
      </c>
      <c r="K66" s="4">
        <v>0.1204608761353585</v>
      </c>
      <c r="L66" s="1" t="s">
        <v>302</v>
      </c>
      <c r="M66" s="5">
        <v>18.80434782608696</v>
      </c>
      <c r="N66" s="3">
        <v>5.75</v>
      </c>
      <c r="O66" s="3">
        <v>2.16</v>
      </c>
      <c r="P66" s="4">
        <v>0.3756521739130435</v>
      </c>
      <c r="Q66" s="1">
        <v>52</v>
      </c>
      <c r="R66" s="4">
        <v>0.05774859320305858</v>
      </c>
      <c r="S66" s="1" t="s">
        <v>981</v>
      </c>
      <c r="T66" s="4" t="s">
        <v>1076</v>
      </c>
      <c r="U66" s="1" t="s">
        <v>1080</v>
      </c>
      <c r="V66" s="6" t="s">
        <v>1083</v>
      </c>
      <c r="W66" s="7">
        <v>13865.572056</v>
      </c>
      <c r="X66" s="10">
        <v>45932</v>
      </c>
      <c r="Y66" s="1" t="s">
        <v>1095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HYPERLINK("https://www.suredividend.com/sure-analysis-AON/","Aon plc.")</f>
        <v>0</v>
      </c>
      <c r="C67" s="1" t="s">
        <v>958</v>
      </c>
      <c r="D67" s="3">
        <v>355</v>
      </c>
      <c r="E67" s="3">
        <v>350.89</v>
      </c>
      <c r="F67" s="3">
        <v>355</v>
      </c>
      <c r="G67" s="4">
        <v>0.9884225352112676</v>
      </c>
      <c r="H67" s="4">
        <v>0.008492690016814387</v>
      </c>
      <c r="I67" s="4">
        <v>0.002331715317762217</v>
      </c>
      <c r="J67" s="4">
        <v>0.11</v>
      </c>
      <c r="K67" s="4">
        <v>0.1203642423033269</v>
      </c>
      <c r="L67" s="1" t="s">
        <v>302</v>
      </c>
      <c r="M67" s="5">
        <v>20.76272189349113</v>
      </c>
      <c r="N67" s="3">
        <v>16.9</v>
      </c>
      <c r="O67" s="3">
        <v>2.98</v>
      </c>
      <c r="P67" s="4">
        <v>0.1763313609467456</v>
      </c>
      <c r="Q67" s="1">
        <v>14</v>
      </c>
      <c r="R67" s="4">
        <v>0.1199241448683359</v>
      </c>
      <c r="S67" s="1" t="s">
        <v>1003</v>
      </c>
      <c r="T67" s="4" t="s">
        <v>1076</v>
      </c>
      <c r="U67" s="1" t="s">
        <v>1081</v>
      </c>
      <c r="V67" s="6" t="s">
        <v>1082</v>
      </c>
      <c r="W67" s="7">
        <v>71992.666486</v>
      </c>
      <c r="X67" s="10">
        <v>45869</v>
      </c>
      <c r="Y67" s="1" t="s">
        <v>1093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HYPERLINK("https://www.suredividend.com/sure-analysis-MKC/","McCormick &amp; Co., Inc.")</f>
        <v>0</v>
      </c>
      <c r="C68" s="1" t="s">
        <v>957</v>
      </c>
      <c r="D68" s="3">
        <v>66</v>
      </c>
      <c r="E68" s="3">
        <v>66.09999999999999</v>
      </c>
      <c r="F68" s="3">
        <v>75</v>
      </c>
      <c r="G68" s="4">
        <v>0.8813333333333333</v>
      </c>
      <c r="H68" s="4">
        <v>0.02723146747352496</v>
      </c>
      <c r="I68" s="4">
        <v>0.02558570954450379</v>
      </c>
      <c r="J68" s="4">
        <v>0.07000000000000001</v>
      </c>
      <c r="K68" s="4">
        <v>0.1195455969109032</v>
      </c>
      <c r="L68" s="1" t="s">
        <v>302</v>
      </c>
      <c r="M68" s="5">
        <v>22.18120805369127</v>
      </c>
      <c r="N68" s="3">
        <v>2.98</v>
      </c>
      <c r="O68" s="3">
        <v>1.8</v>
      </c>
      <c r="P68" s="4">
        <v>0.6040268456375839</v>
      </c>
      <c r="Q68" s="1">
        <v>39</v>
      </c>
      <c r="R68" s="4">
        <v>0.06961037572506878</v>
      </c>
      <c r="S68" s="1" t="s">
        <v>1004</v>
      </c>
      <c r="T68" s="4" t="s">
        <v>1076</v>
      </c>
      <c r="U68" s="1" t="s">
        <v>1080</v>
      </c>
      <c r="V68" s="6" t="s">
        <v>1091</v>
      </c>
      <c r="W68" s="7">
        <v>17739.63106</v>
      </c>
      <c r="X68" s="10">
        <v>45939</v>
      </c>
      <c r="Y68" s="1" t="s">
        <v>1095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HYPERLINK("https://www.suredividend.com/sure-analysis-TTEK/","Tetra Tech, Inc.")</f>
        <v>0</v>
      </c>
      <c r="C69" s="1" t="s">
        <v>958</v>
      </c>
      <c r="D69" s="3">
        <v>36</v>
      </c>
      <c r="E69" s="3">
        <v>36.21</v>
      </c>
      <c r="F69" s="3">
        <v>35</v>
      </c>
      <c r="G69" s="4">
        <v>1.034571428571429</v>
      </c>
      <c r="H69" s="4">
        <v>0.007180336923501795</v>
      </c>
      <c r="I69" s="4">
        <v>-0.006774402035291782</v>
      </c>
      <c r="J69" s="4">
        <v>0.12</v>
      </c>
      <c r="K69" s="4">
        <v>0.1190230939453456</v>
      </c>
      <c r="L69" s="1" t="s">
        <v>302</v>
      </c>
      <c r="M69" s="5">
        <v>24.46621621621622</v>
      </c>
      <c r="N69" s="3">
        <v>1.48</v>
      </c>
      <c r="O69" s="3">
        <v>0.26</v>
      </c>
      <c r="P69" s="4">
        <v>0.1756756756756757</v>
      </c>
      <c r="Q69" s="1">
        <v>11</v>
      </c>
      <c r="R69" s="4">
        <v>0.1208742617958329</v>
      </c>
      <c r="S69" s="1" t="s">
        <v>986</v>
      </c>
      <c r="T69" s="4" t="s">
        <v>1076</v>
      </c>
      <c r="U69" s="1" t="s">
        <v>1080</v>
      </c>
      <c r="V69" s="6" t="s">
        <v>1086</v>
      </c>
      <c r="W69" s="7">
        <v>9830.353343000001</v>
      </c>
      <c r="X69" s="10">
        <v>45974</v>
      </c>
      <c r="Y69" s="1" t="s">
        <v>1097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HYPERLINK("https://www.suredividend.com/sure-analysis-FBIZ/","First Business Financial Services")</f>
        <v>0</v>
      </c>
      <c r="C70" s="1" t="s">
        <v>957</v>
      </c>
      <c r="D70" s="3">
        <v>50</v>
      </c>
      <c r="E70" s="3">
        <v>52.81</v>
      </c>
      <c r="F70" s="3">
        <v>58</v>
      </c>
      <c r="G70" s="4">
        <v>0.9105172413793103</v>
      </c>
      <c r="H70" s="4">
        <v>0.0219655368301458</v>
      </c>
      <c r="I70" s="4">
        <v>0.01892534521574385</v>
      </c>
      <c r="J70" s="4">
        <v>0.08</v>
      </c>
      <c r="K70" s="4">
        <v>0.1187684147208901</v>
      </c>
      <c r="L70" s="1" t="s">
        <v>302</v>
      </c>
      <c r="M70" s="5">
        <v>9.601818181818182</v>
      </c>
      <c r="N70" s="3">
        <v>5.5</v>
      </c>
      <c r="O70" s="3">
        <v>1.16</v>
      </c>
      <c r="P70" s="4">
        <v>0.2109090909090909</v>
      </c>
      <c r="Q70" s="1">
        <v>13</v>
      </c>
      <c r="R70" s="4">
        <v>0.07943920234636304</v>
      </c>
      <c r="S70" s="1" t="s">
        <v>972</v>
      </c>
      <c r="T70" s="4" t="s">
        <v>1076</v>
      </c>
      <c r="U70" s="1" t="s">
        <v>1080</v>
      </c>
      <c r="V70" s="6" t="s">
        <v>1082</v>
      </c>
      <c r="W70" s="7">
        <v>439.021367</v>
      </c>
      <c r="X70" s="10">
        <v>45964</v>
      </c>
      <c r="Y70" s="1" t="s">
        <v>1099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957</v>
      </c>
      <c r="D71" s="3">
        <v>46</v>
      </c>
      <c r="E71" s="3">
        <v>42.51</v>
      </c>
      <c r="F71" s="3">
        <v>51</v>
      </c>
      <c r="G71" s="4">
        <v>0.8335294117647059</v>
      </c>
      <c r="H71" s="4">
        <v>0.02493530933897907</v>
      </c>
      <c r="I71" s="4">
        <v>0.0370884897651087</v>
      </c>
      <c r="J71" s="4">
        <v>0.06</v>
      </c>
      <c r="K71" s="4">
        <v>0.1184238474894141</v>
      </c>
      <c r="L71" s="1" t="s">
        <v>302</v>
      </c>
      <c r="M71" s="5">
        <v>11.58310626702997</v>
      </c>
      <c r="N71" s="3">
        <v>3.67</v>
      </c>
      <c r="O71" s="3">
        <v>1.06</v>
      </c>
      <c r="P71" s="4">
        <v>0.2888283378746594</v>
      </c>
      <c r="Q71" s="1">
        <v>57</v>
      </c>
      <c r="R71" s="4">
        <v>0.04955591526723868</v>
      </c>
      <c r="S71" s="1" t="s">
        <v>1005</v>
      </c>
      <c r="T71" s="4" t="s">
        <v>1076</v>
      </c>
      <c r="U71" s="1" t="s">
        <v>1080</v>
      </c>
      <c r="V71" s="6" t="s">
        <v>1086</v>
      </c>
      <c r="W71" s="7">
        <v>2603.665215</v>
      </c>
      <c r="X71" s="10">
        <v>45923</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958</v>
      </c>
      <c r="D72" s="3">
        <v>82</v>
      </c>
      <c r="E72" s="3">
        <v>75.25</v>
      </c>
      <c r="F72" s="3">
        <v>90</v>
      </c>
      <c r="G72" s="4">
        <v>0.8361111111111111</v>
      </c>
      <c r="H72" s="4">
        <v>0.01302325581395349</v>
      </c>
      <c r="I72" s="4">
        <v>0.03644724395549903</v>
      </c>
      <c r="J72" s="4">
        <v>0.07000000000000001</v>
      </c>
      <c r="K72" s="4">
        <v>0.1179819840447438</v>
      </c>
      <c r="L72" s="1" t="s">
        <v>302</v>
      </c>
      <c r="M72" s="5">
        <v>15.05</v>
      </c>
      <c r="N72" s="3">
        <v>5</v>
      </c>
      <c r="O72" s="3">
        <v>0.98</v>
      </c>
      <c r="P72" s="4">
        <v>0.196</v>
      </c>
      <c r="Q72" s="1">
        <v>40</v>
      </c>
      <c r="R72" s="4">
        <v>0.01962279460665517</v>
      </c>
      <c r="S72" s="1" t="s">
        <v>1006</v>
      </c>
      <c r="T72" s="4" t="s">
        <v>1076</v>
      </c>
      <c r="U72" s="1" t="s">
        <v>1080</v>
      </c>
      <c r="V72" s="6" t="s">
        <v>1086</v>
      </c>
      <c r="W72" s="7">
        <v>3543.857363</v>
      </c>
      <c r="X72" s="10">
        <v>45908</v>
      </c>
      <c r="Y72" s="1" t="s">
        <v>1095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HYPERLINK("https://www.suredividend.com/sure-analysis-QCOM/","Qualcomm, Inc.")</f>
        <v>0</v>
      </c>
      <c r="C73" s="1" t="s">
        <v>957</v>
      </c>
      <c r="D73" s="3">
        <v>147</v>
      </c>
      <c r="E73" s="3">
        <v>173.16</v>
      </c>
      <c r="F73" s="3">
        <v>189</v>
      </c>
      <c r="G73" s="4">
        <v>0.9161904761904762</v>
      </c>
      <c r="H73" s="4">
        <v>0.02055902055902056</v>
      </c>
      <c r="I73" s="4">
        <v>0.01766033009589063</v>
      </c>
      <c r="J73" s="4">
        <v>0.08</v>
      </c>
      <c r="K73" s="4">
        <v>0.1163722453729417</v>
      </c>
      <c r="L73" s="1" t="s">
        <v>302</v>
      </c>
      <c r="M73" s="5">
        <v>14.625</v>
      </c>
      <c r="N73" s="3">
        <v>11.84</v>
      </c>
      <c r="O73" s="3">
        <v>3.56</v>
      </c>
      <c r="P73" s="4">
        <v>0.3006756756756757</v>
      </c>
      <c r="Q73" s="1">
        <v>23</v>
      </c>
      <c r="R73" s="4">
        <v>0.07996663446237462</v>
      </c>
      <c r="S73" s="1" t="s">
        <v>968</v>
      </c>
      <c r="T73" s="4" t="s">
        <v>1076</v>
      </c>
      <c r="U73" s="1" t="s">
        <v>1080</v>
      </c>
      <c r="V73" s="6" t="s">
        <v>1084</v>
      </c>
      <c r="W73" s="7">
        <v>186889.5</v>
      </c>
      <c r="X73" s="10">
        <v>45870</v>
      </c>
      <c r="Y73" s="1" t="s">
        <v>1095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HYPERLINK("https://www.suredividend.com/sure-analysis-TGT/","Target Corp")</f>
        <v>0</v>
      </c>
      <c r="C74" s="1" t="s">
        <v>957</v>
      </c>
      <c r="D74" s="3">
        <v>93</v>
      </c>
      <c r="E74" s="3">
        <v>90.54000000000001</v>
      </c>
      <c r="F74" s="3">
        <v>103</v>
      </c>
      <c r="G74" s="4">
        <v>0.8790291262135923</v>
      </c>
      <c r="H74" s="4">
        <v>0.05036447978793902</v>
      </c>
      <c r="I74" s="4">
        <v>0.02612282211158723</v>
      </c>
      <c r="J74" s="4">
        <v>0.05</v>
      </c>
      <c r="K74" s="4">
        <v>0.1155300725732151</v>
      </c>
      <c r="L74" s="1" t="s">
        <v>302</v>
      </c>
      <c r="M74" s="5">
        <v>12.31836734693878</v>
      </c>
      <c r="N74" s="3">
        <v>7.35</v>
      </c>
      <c r="O74" s="3">
        <v>4.56</v>
      </c>
      <c r="P74" s="4">
        <v>0.6204081632653061</v>
      </c>
      <c r="Q74" s="1">
        <v>57</v>
      </c>
      <c r="R74" s="4">
        <v>0.03014454203504835</v>
      </c>
      <c r="S74" s="1" t="s">
        <v>997</v>
      </c>
      <c r="T74" s="4" t="s">
        <v>1076</v>
      </c>
      <c r="U74" s="1" t="s">
        <v>1080</v>
      </c>
      <c r="V74" s="6" t="s">
        <v>1091</v>
      </c>
      <c r="W74" s="7">
        <v>41177.650792</v>
      </c>
      <c r="X74" s="10">
        <v>45908</v>
      </c>
      <c r="Y74" s="1" t="s">
        <v>1093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958</v>
      </c>
      <c r="D75" s="3">
        <v>362</v>
      </c>
      <c r="E75" s="3">
        <v>373.75</v>
      </c>
      <c r="F75" s="3">
        <v>352</v>
      </c>
      <c r="G75" s="4">
        <v>1.061789772727273</v>
      </c>
      <c r="H75" s="4">
        <v>0.008989966555183946</v>
      </c>
      <c r="I75" s="4">
        <v>-0.01191958201142307</v>
      </c>
      <c r="J75" s="4">
        <v>0.12</v>
      </c>
      <c r="K75" s="4">
        <v>0.1150499074346567</v>
      </c>
      <c r="L75" s="1" t="s">
        <v>302</v>
      </c>
      <c r="M75" s="5">
        <v>27.5830258302583</v>
      </c>
      <c r="N75" s="3">
        <v>13.55</v>
      </c>
      <c r="O75" s="3">
        <v>3.36</v>
      </c>
      <c r="P75" s="4">
        <v>0.247970479704797</v>
      </c>
      <c r="Q75" s="1">
        <v>31</v>
      </c>
      <c r="R75" s="4">
        <v>0.1199444602155453</v>
      </c>
      <c r="S75" s="1" t="s">
        <v>980</v>
      </c>
      <c r="T75" s="4" t="s">
        <v>1076</v>
      </c>
      <c r="U75" s="1" t="s">
        <v>1080</v>
      </c>
      <c r="V75" s="6" t="s">
        <v>1089</v>
      </c>
      <c r="W75" s="7">
        <v>142804.638636</v>
      </c>
      <c r="X75" s="10">
        <v>45970</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HYPERLINK("https://www.suredividend.com/sure-analysis-UNF/","Unifirst Corp.")</f>
        <v>0</v>
      </c>
      <c r="C76" s="1" t="s">
        <v>957</v>
      </c>
      <c r="D76" s="3">
        <v>161</v>
      </c>
      <c r="E76" s="3">
        <v>159.39</v>
      </c>
      <c r="F76" s="3">
        <v>164</v>
      </c>
      <c r="G76" s="4">
        <v>0.9718902439024389</v>
      </c>
      <c r="H76" s="4">
        <v>0.009159922203400464</v>
      </c>
      <c r="I76" s="4">
        <v>0.005718769826143388</v>
      </c>
      <c r="J76" s="4">
        <v>0.1</v>
      </c>
      <c r="K76" s="4">
        <v>0.114164275933893</v>
      </c>
      <c r="L76" s="1" t="s">
        <v>302</v>
      </c>
      <c r="M76" s="5">
        <v>22.7051282051282</v>
      </c>
      <c r="N76" s="3">
        <v>7.02</v>
      </c>
      <c r="O76" s="3">
        <v>1.46</v>
      </c>
      <c r="P76" s="4">
        <v>0.207977207977208</v>
      </c>
      <c r="Q76" s="1">
        <v>9</v>
      </c>
      <c r="R76" s="4">
        <v>0.09035001142970267</v>
      </c>
      <c r="S76" s="1" t="s">
        <v>983</v>
      </c>
      <c r="T76" s="4" t="s">
        <v>1076</v>
      </c>
      <c r="U76" s="1" t="s">
        <v>1080</v>
      </c>
      <c r="V76" s="6" t="s">
        <v>1086</v>
      </c>
      <c r="W76" s="7">
        <v>2884.39547</v>
      </c>
      <c r="X76" s="10">
        <v>45956</v>
      </c>
      <c r="Y76" s="1" t="s">
        <v>1098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HYPERLINK("https://www.suredividend.com/sure-analysis-BCPC/","Balchem Corp.")</f>
        <v>0</v>
      </c>
      <c r="C77" s="1" t="s">
        <v>957</v>
      </c>
      <c r="D77" s="3">
        <v>160</v>
      </c>
      <c r="E77" s="3">
        <v>157.02</v>
      </c>
      <c r="F77" s="3">
        <v>179</v>
      </c>
      <c r="G77" s="4">
        <v>0.8772067039106146</v>
      </c>
      <c r="H77" s="4">
        <v>0.005540695452808559</v>
      </c>
      <c r="I77" s="4">
        <v>0.02654882821180093</v>
      </c>
      <c r="J77" s="4">
        <v>0.08</v>
      </c>
      <c r="K77" s="4">
        <v>0.1135527009389572</v>
      </c>
      <c r="L77" s="1" t="s">
        <v>302</v>
      </c>
      <c r="M77" s="5">
        <v>30.78823529411765</v>
      </c>
      <c r="N77" s="3">
        <v>5.1</v>
      </c>
      <c r="O77" s="3">
        <v>0.87</v>
      </c>
      <c r="P77" s="4">
        <v>0.1705882352941177</v>
      </c>
      <c r="Q77" s="1">
        <v>15</v>
      </c>
      <c r="R77" s="4">
        <v>0.09982036375468772</v>
      </c>
      <c r="S77" s="1" t="s">
        <v>1007</v>
      </c>
      <c r="T77" s="4" t="s">
        <v>1076</v>
      </c>
      <c r="U77" s="1" t="s">
        <v>1080</v>
      </c>
      <c r="V77" s="6" t="s">
        <v>1091</v>
      </c>
      <c r="W77" s="7">
        <v>5084.318957</v>
      </c>
      <c r="X77" s="10">
        <v>45876</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958</v>
      </c>
      <c r="D78" s="3">
        <v>491</v>
      </c>
      <c r="E78" s="3">
        <v>490.77</v>
      </c>
      <c r="F78" s="3">
        <v>483</v>
      </c>
      <c r="G78" s="4">
        <v>1.016086956521739</v>
      </c>
      <c r="H78" s="4">
        <v>0.007661429997758624</v>
      </c>
      <c r="I78" s="4">
        <v>-0.003186698188781478</v>
      </c>
      <c r="J78" s="4">
        <v>0.11</v>
      </c>
      <c r="K78" s="4">
        <v>0.1134443427083351</v>
      </c>
      <c r="L78" s="1" t="s">
        <v>302</v>
      </c>
      <c r="M78" s="5">
        <v>33.49965870307167</v>
      </c>
      <c r="N78" s="3">
        <v>14.65</v>
      </c>
      <c r="O78" s="3">
        <v>3.76</v>
      </c>
      <c r="P78" s="4">
        <v>0.2566552901023891</v>
      </c>
      <c r="Q78" s="1">
        <v>16</v>
      </c>
      <c r="R78" s="4">
        <v>0.1101464707055624</v>
      </c>
      <c r="S78" s="1" t="s">
        <v>987</v>
      </c>
      <c r="T78" s="4" t="s">
        <v>1076</v>
      </c>
      <c r="U78" s="1" t="s">
        <v>1080</v>
      </c>
      <c r="V78" s="6" t="s">
        <v>1082</v>
      </c>
      <c r="W78" s="7">
        <v>87553.368</v>
      </c>
      <c r="X78" s="10">
        <v>45955</v>
      </c>
      <c r="Y78" s="1" t="s">
        <v>1093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HYPERLINK("https://www.suredividend.com/sure-analysis-HIG/","Hartford Financial Services Group Inc.")</f>
        <v>0</v>
      </c>
      <c r="C79" s="1" t="s">
        <v>957</v>
      </c>
      <c r="D79" s="3">
        <v>128</v>
      </c>
      <c r="E79" s="3">
        <v>134</v>
      </c>
      <c r="F79" s="3">
        <v>132</v>
      </c>
      <c r="G79" s="4">
        <v>1.015151515151515</v>
      </c>
      <c r="H79" s="4">
        <v>0.01791044776119403</v>
      </c>
      <c r="I79" s="4">
        <v>-0.003003057248564089</v>
      </c>
      <c r="J79" s="4">
        <v>0.1</v>
      </c>
      <c r="K79" s="4">
        <v>0.1128558539817799</v>
      </c>
      <c r="L79" s="1" t="s">
        <v>302</v>
      </c>
      <c r="M79" s="5">
        <v>11.16666666666667</v>
      </c>
      <c r="N79" s="3">
        <v>12</v>
      </c>
      <c r="O79" s="3">
        <v>2.4</v>
      </c>
      <c r="P79" s="4">
        <v>0.2</v>
      </c>
      <c r="Q79" s="1">
        <v>16</v>
      </c>
      <c r="R79" s="4">
        <v>0.100271705097241</v>
      </c>
      <c r="S79" s="1" t="s">
        <v>986</v>
      </c>
      <c r="T79" s="4" t="s">
        <v>1076</v>
      </c>
      <c r="U79" s="1" t="s">
        <v>1080</v>
      </c>
      <c r="V79" s="6" t="s">
        <v>1082</v>
      </c>
      <c r="W79" s="7">
        <v>41849.47246</v>
      </c>
      <c r="X79" s="10">
        <v>45959</v>
      </c>
      <c r="Y79" s="1" t="s">
        <v>1099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HYPERLINK("https://www.suredividend.com/sure-analysis-LMAT/","Lemaitre Vascular Inc")</f>
        <v>0</v>
      </c>
      <c r="C80" s="1" t="s">
        <v>958</v>
      </c>
      <c r="D80" s="3">
        <v>93</v>
      </c>
      <c r="E80" s="3">
        <v>89.76000000000001</v>
      </c>
      <c r="F80" s="3">
        <v>91</v>
      </c>
      <c r="G80" s="4">
        <v>0.9863736263736265</v>
      </c>
      <c r="H80" s="4">
        <v>0.008912655971479501</v>
      </c>
      <c r="I80" s="4">
        <v>0.002747781197943722</v>
      </c>
      <c r="J80" s="4">
        <v>0.1</v>
      </c>
      <c r="K80" s="4">
        <v>0.1122088175209226</v>
      </c>
      <c r="L80" s="1" t="s">
        <v>302</v>
      </c>
      <c r="M80" s="5">
        <v>39.54185022026432</v>
      </c>
      <c r="N80" s="3">
        <v>2.27</v>
      </c>
      <c r="O80" s="3">
        <v>0.8</v>
      </c>
      <c r="P80" s="4">
        <v>0.3524229074889868</v>
      </c>
      <c r="Q80" s="1">
        <v>14</v>
      </c>
      <c r="R80" s="4">
        <v>0.1501306516611158</v>
      </c>
      <c r="S80" s="1" t="s">
        <v>1008</v>
      </c>
      <c r="T80" s="4" t="s">
        <v>1076</v>
      </c>
      <c r="U80" s="1" t="s">
        <v>1080</v>
      </c>
      <c r="V80" s="6" t="s">
        <v>1089</v>
      </c>
      <c r="W80" s="7">
        <v>2033.572502</v>
      </c>
      <c r="X80" s="10">
        <v>45881</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HYPERLINK("https://www.suredividend.com/sure-analysis-OVLY/","Oak Valley Bancorp")</f>
        <v>0</v>
      </c>
      <c r="C81" s="1" t="s">
        <v>957</v>
      </c>
      <c r="D81" s="3">
        <v>28</v>
      </c>
      <c r="E81" s="3">
        <v>29.33</v>
      </c>
      <c r="F81" s="3">
        <v>31</v>
      </c>
      <c r="G81" s="4">
        <v>0.9461290322580644</v>
      </c>
      <c r="H81" s="4">
        <v>0.02045687009887487</v>
      </c>
      <c r="I81" s="4">
        <v>0.01113682208515709</v>
      </c>
      <c r="J81" s="4">
        <v>0.08</v>
      </c>
      <c r="K81" s="4">
        <v>0.1096567366619143</v>
      </c>
      <c r="L81" s="1" t="s">
        <v>302</v>
      </c>
      <c r="M81" s="5">
        <v>9.61639344262295</v>
      </c>
      <c r="N81" s="3">
        <v>3.05</v>
      </c>
      <c r="O81" s="3">
        <v>0.6</v>
      </c>
      <c r="P81" s="4">
        <v>0.1967213114754098</v>
      </c>
      <c r="Q81" s="1">
        <v>12</v>
      </c>
      <c r="R81" s="4">
        <v>0.0796084730466029</v>
      </c>
      <c r="S81" s="1" t="s">
        <v>1009</v>
      </c>
      <c r="T81" s="4" t="s">
        <v>1076</v>
      </c>
      <c r="U81" s="1" t="s">
        <v>1080</v>
      </c>
      <c r="V81" s="6" t="s">
        <v>1082</v>
      </c>
      <c r="W81" s="7">
        <v>245.019935</v>
      </c>
      <c r="X81" s="10">
        <v>45956</v>
      </c>
      <c r="Y81" s="1" t="s">
        <v>1097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HYPERLINK("https://www.suredividend.com/sure-analysis-FCFS/","FirstCash Holdings, Inc.")</f>
        <v>0</v>
      </c>
      <c r="C82" s="1" t="s">
        <v>957</v>
      </c>
      <c r="D82" s="3">
        <v>160</v>
      </c>
      <c r="E82" s="3">
        <v>157.99</v>
      </c>
      <c r="F82" s="3">
        <v>165</v>
      </c>
      <c r="G82" s="4">
        <v>0.9575151515151515</v>
      </c>
      <c r="H82" s="4">
        <v>0.01063358440407621</v>
      </c>
      <c r="I82" s="4">
        <v>0.008720551185266601</v>
      </c>
      <c r="J82" s="4">
        <v>0.09</v>
      </c>
      <c r="K82" s="4">
        <v>0.1088272999095872</v>
      </c>
      <c r="L82" s="1" t="s">
        <v>302</v>
      </c>
      <c r="M82" s="5">
        <v>18.15977011494253</v>
      </c>
      <c r="N82" s="3">
        <v>8.699999999999999</v>
      </c>
      <c r="O82" s="3">
        <v>1.68</v>
      </c>
      <c r="P82" s="4">
        <v>0.1931034482758621</v>
      </c>
      <c r="Q82" s="1">
        <v>10</v>
      </c>
      <c r="R82" s="4">
        <v>0.08958743119932766</v>
      </c>
      <c r="S82" s="1" t="s">
        <v>974</v>
      </c>
      <c r="T82" s="4" t="s">
        <v>1076</v>
      </c>
      <c r="U82" s="1" t="s">
        <v>1080</v>
      </c>
      <c r="V82" s="6" t="s">
        <v>1082</v>
      </c>
      <c r="W82" s="7">
        <v>6954.659357</v>
      </c>
      <c r="X82" s="10">
        <v>45962</v>
      </c>
      <c r="Y82" s="1" t="s">
        <v>1097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HYPERLINK("https://www.suredividend.com/sure-analysis-MATX/","Matson, Inc.")</f>
        <v>0</v>
      </c>
      <c r="C83" s="1" t="s">
        <v>957</v>
      </c>
      <c r="D83" s="3">
        <v>117</v>
      </c>
      <c r="E83" s="3">
        <v>106.55</v>
      </c>
      <c r="F83" s="3">
        <v>121</v>
      </c>
      <c r="G83" s="4">
        <v>0.8805785123966942</v>
      </c>
      <c r="H83" s="4">
        <v>0.01351478179258564</v>
      </c>
      <c r="I83" s="4">
        <v>0.02576147314998778</v>
      </c>
      <c r="J83" s="4">
        <v>0.07000000000000001</v>
      </c>
      <c r="K83" s="4">
        <v>0.1087948504989977</v>
      </c>
      <c r="L83" s="1" t="s">
        <v>302</v>
      </c>
      <c r="M83" s="5">
        <v>9.686363636363636</v>
      </c>
      <c r="N83" s="3">
        <v>11</v>
      </c>
      <c r="O83" s="3">
        <v>1.44</v>
      </c>
      <c r="P83" s="4">
        <v>0.1309090909090909</v>
      </c>
      <c r="Q83" s="1">
        <v>12</v>
      </c>
      <c r="R83" s="4">
        <v>0.07003448782339894</v>
      </c>
      <c r="S83" s="1" t="s">
        <v>999</v>
      </c>
      <c r="T83" s="4" t="s">
        <v>1076</v>
      </c>
      <c r="U83" s="1" t="s">
        <v>1080</v>
      </c>
      <c r="V83" s="6" t="s">
        <v>1086</v>
      </c>
      <c r="W83" s="7">
        <v>3323.791731</v>
      </c>
      <c r="X83" s="10">
        <v>45881</v>
      </c>
      <c r="Y83" s="1" t="s">
        <v>1097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958</v>
      </c>
      <c r="D84" s="3">
        <v>174</v>
      </c>
      <c r="E84" s="3">
        <v>167.44</v>
      </c>
      <c r="F84" s="3">
        <v>147</v>
      </c>
      <c r="G84" s="4">
        <v>1.139047619047619</v>
      </c>
      <c r="H84" s="4">
        <v>0.008361204013377926</v>
      </c>
      <c r="I84" s="4">
        <v>-0.02570241988632627</v>
      </c>
      <c r="J84" s="4">
        <v>0.13</v>
      </c>
      <c r="K84" s="4">
        <v>0.108716281443094</v>
      </c>
      <c r="L84" s="1" t="s">
        <v>302</v>
      </c>
      <c r="M84" s="5">
        <v>31.95419847328244</v>
      </c>
      <c r="N84" s="3">
        <v>5.24</v>
      </c>
      <c r="O84" s="3">
        <v>1.4</v>
      </c>
      <c r="P84" s="4">
        <v>0.2671755725190839</v>
      </c>
      <c r="Q84" s="1">
        <v>17</v>
      </c>
      <c r="R84" s="4">
        <v>0.1100864292512076</v>
      </c>
      <c r="S84" s="1" t="s">
        <v>976</v>
      </c>
      <c r="T84" s="4" t="s">
        <v>1076</v>
      </c>
      <c r="U84" s="1" t="s">
        <v>1081</v>
      </c>
      <c r="V84" s="6" t="s">
        <v>1086</v>
      </c>
      <c r="W84" s="7">
        <v>42855.775506</v>
      </c>
      <c r="X84" s="10">
        <v>45952</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HYPERLINK("https://www.suredividend.com/sure-analysis-UNTY/","Unity Bancorp, Inc.")</f>
        <v>0</v>
      </c>
      <c r="C85" s="1" t="s">
        <v>958</v>
      </c>
      <c r="D85" s="3">
        <v>49</v>
      </c>
      <c r="E85" s="3">
        <v>48.32</v>
      </c>
      <c r="F85" s="3">
        <v>50</v>
      </c>
      <c r="G85" s="4">
        <v>0.9664</v>
      </c>
      <c r="H85" s="4">
        <v>0.01241721854304636</v>
      </c>
      <c r="I85" s="4">
        <v>0.00685890564579883</v>
      </c>
      <c r="J85" s="4">
        <v>0.09</v>
      </c>
      <c r="K85" s="4">
        <v>0.1081024013731808</v>
      </c>
      <c r="L85" s="1" t="s">
        <v>302</v>
      </c>
      <c r="M85" s="5">
        <v>9.664</v>
      </c>
      <c r="N85" s="3">
        <v>5</v>
      </c>
      <c r="O85" s="3">
        <v>0.6</v>
      </c>
      <c r="P85" s="4">
        <v>0.12</v>
      </c>
      <c r="Q85" s="1">
        <v>13</v>
      </c>
      <c r="R85" s="4">
        <v>0.0796084730466029</v>
      </c>
      <c r="S85" s="1" t="s">
        <v>984</v>
      </c>
      <c r="T85" s="4" t="s">
        <v>1076</v>
      </c>
      <c r="U85" s="1" t="s">
        <v>1080</v>
      </c>
      <c r="V85" s="6" t="s">
        <v>1082</v>
      </c>
      <c r="W85" s="7">
        <v>485.00554</v>
      </c>
      <c r="X85" s="10">
        <v>45945</v>
      </c>
      <c r="Y85" s="1" t="s">
        <v>1099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958</v>
      </c>
      <c r="D86" s="3">
        <v>285</v>
      </c>
      <c r="E86" s="3">
        <v>252.26</v>
      </c>
      <c r="F86" s="3">
        <v>240</v>
      </c>
      <c r="G86" s="4">
        <v>1.051083333333333</v>
      </c>
      <c r="H86" s="4">
        <v>0.00951399349877111</v>
      </c>
      <c r="I86" s="4">
        <v>-0.009914796745559062</v>
      </c>
      <c r="J86" s="4">
        <v>0.11</v>
      </c>
      <c r="K86" s="4">
        <v>0.1076247096807916</v>
      </c>
      <c r="L86" s="1" t="s">
        <v>302</v>
      </c>
      <c r="M86" s="5">
        <v>23.14311926605505</v>
      </c>
      <c r="N86" s="3">
        <v>10.9</v>
      </c>
      <c r="O86" s="3">
        <v>2.4</v>
      </c>
      <c r="P86" s="4">
        <v>0.2201834862385321</v>
      </c>
      <c r="Q86" s="1">
        <v>13</v>
      </c>
      <c r="R86" s="4">
        <v>0.100271705097241</v>
      </c>
      <c r="S86" s="1" t="s">
        <v>991</v>
      </c>
      <c r="T86" s="4" t="s">
        <v>1076</v>
      </c>
      <c r="U86" s="1" t="s">
        <v>1080</v>
      </c>
      <c r="V86" s="6" t="s">
        <v>1089</v>
      </c>
      <c r="W86" s="7">
        <v>36799.56238</v>
      </c>
      <c r="X86" s="10">
        <v>45889</v>
      </c>
      <c r="Y86" s="1" t="s">
        <v>1103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HYPERLINK("https://www.suredividend.com/sure-analysis-BR/","Broadridge Financial Solutions, Inc.")</f>
        <v>0</v>
      </c>
      <c r="C87" s="1" t="s">
        <v>957</v>
      </c>
      <c r="D87" s="3">
        <v>223</v>
      </c>
      <c r="E87" s="3">
        <v>225.62</v>
      </c>
      <c r="F87" s="3">
        <v>226</v>
      </c>
      <c r="G87" s="4">
        <v>0.9983185840707964</v>
      </c>
      <c r="H87" s="4">
        <v>0.01728570162219661</v>
      </c>
      <c r="I87" s="4">
        <v>0.0003366228638670421</v>
      </c>
      <c r="J87" s="4">
        <v>0.09</v>
      </c>
      <c r="K87" s="4">
        <v>0.1063169949358942</v>
      </c>
      <c r="L87" s="1" t="s">
        <v>302</v>
      </c>
      <c r="M87" s="5">
        <v>24.00212765957447</v>
      </c>
      <c r="N87" s="3">
        <v>9.4</v>
      </c>
      <c r="O87" s="3">
        <v>3.9</v>
      </c>
      <c r="P87" s="4">
        <v>0.4148936170212766</v>
      </c>
      <c r="Q87" s="1">
        <v>19</v>
      </c>
      <c r="R87" s="4">
        <v>0.0999653567765697</v>
      </c>
      <c r="S87" s="1" t="s">
        <v>985</v>
      </c>
      <c r="T87" s="4" t="s">
        <v>1076</v>
      </c>
      <c r="U87" s="1" t="s">
        <v>1080</v>
      </c>
      <c r="V87" s="6" t="s">
        <v>1084</v>
      </c>
      <c r="W87" s="7">
        <v>26334.904586</v>
      </c>
      <c r="X87" s="10">
        <v>45972</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HYPERLINK("https://www.suredividend.com/sure-analysis-RJF/","Raymond James Financial, Inc.")</f>
        <v>0</v>
      </c>
      <c r="C88" s="1" t="s">
        <v>958</v>
      </c>
      <c r="D88" s="3">
        <v>159</v>
      </c>
      <c r="E88" s="3">
        <v>161.165</v>
      </c>
      <c r="F88" s="3">
        <v>156</v>
      </c>
      <c r="G88" s="4">
        <v>1.033108974358974</v>
      </c>
      <c r="H88" s="4">
        <v>0.01240964229206093</v>
      </c>
      <c r="I88" s="4">
        <v>-0.006493361949155951</v>
      </c>
      <c r="J88" s="4">
        <v>0.1</v>
      </c>
      <c r="K88" s="4">
        <v>0.1053008643216449</v>
      </c>
      <c r="L88" s="1" t="s">
        <v>302</v>
      </c>
      <c r="M88" s="5">
        <v>13.43041666666667</v>
      </c>
      <c r="N88" s="3">
        <v>12</v>
      </c>
      <c r="O88" s="3">
        <v>2</v>
      </c>
      <c r="P88" s="4">
        <v>0.1666666666666667</v>
      </c>
      <c r="Q88" s="1">
        <v>13</v>
      </c>
      <c r="R88" s="4">
        <v>0.129701133737476</v>
      </c>
      <c r="S88" s="1" t="s">
        <v>979</v>
      </c>
      <c r="T88" s="4" t="s">
        <v>1076</v>
      </c>
      <c r="U88" s="1" t="s">
        <v>1080</v>
      </c>
      <c r="V88" s="6" t="s">
        <v>1082</v>
      </c>
      <c r="W88" s="7">
        <v>32134.715412</v>
      </c>
      <c r="X88" s="10">
        <v>45964</v>
      </c>
      <c r="Y88" s="1" t="s">
        <v>1096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HYPERLINK("https://www.suredividend.com/sure-analysis-FCNCA/","First Citizens BancShares, Inc.")</f>
        <v>0</v>
      </c>
      <c r="C89" s="1" t="s">
        <v>957</v>
      </c>
      <c r="D89" s="3">
        <v>1832</v>
      </c>
      <c r="E89" s="3">
        <v>1836.7</v>
      </c>
      <c r="F89" s="3">
        <v>2108</v>
      </c>
      <c r="G89" s="4">
        <v>0.8712998102466794</v>
      </c>
      <c r="H89" s="4">
        <v>0.00457341972015027</v>
      </c>
      <c r="I89" s="4">
        <v>0.02793694695538473</v>
      </c>
      <c r="J89" s="4">
        <v>0.07000000000000001</v>
      </c>
      <c r="K89" s="4">
        <v>0.1045616529371745</v>
      </c>
      <c r="L89" s="1" t="s">
        <v>302</v>
      </c>
      <c r="M89" s="5">
        <v>10.80411764705882</v>
      </c>
      <c r="N89" s="3">
        <v>170</v>
      </c>
      <c r="O89" s="3">
        <v>8.4</v>
      </c>
      <c r="P89" s="4">
        <v>0.04941176470588236</v>
      </c>
      <c r="Q89" s="1">
        <v>9</v>
      </c>
      <c r="R89" s="4">
        <v>0.1399509025586547</v>
      </c>
      <c r="S89" s="1" t="s">
        <v>962</v>
      </c>
      <c r="T89" s="4" t="s">
        <v>1076</v>
      </c>
      <c r="U89" s="1" t="s">
        <v>1080</v>
      </c>
      <c r="V89" s="6" t="s">
        <v>1082</v>
      </c>
      <c r="W89" s="7">
        <v>22694.633689</v>
      </c>
      <c r="X89" s="10">
        <v>45974</v>
      </c>
      <c r="Y89" s="1" t="s">
        <v>1101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HYPERLINK("https://www.suredividend.com/sure-analysis-RNR/","RenaissanceRe Holdings Ltd")</f>
        <v>0</v>
      </c>
      <c r="C90" s="1" t="s">
        <v>958</v>
      </c>
      <c r="D90" s="3">
        <v>248</v>
      </c>
      <c r="E90" s="3">
        <v>267.5</v>
      </c>
      <c r="F90" s="3">
        <v>266</v>
      </c>
      <c r="G90" s="4">
        <v>1.005639097744361</v>
      </c>
      <c r="H90" s="4">
        <v>0.005981308411214954</v>
      </c>
      <c r="I90" s="4">
        <v>-0.0011240193273796</v>
      </c>
      <c r="J90" s="4">
        <v>0.1</v>
      </c>
      <c r="K90" s="4">
        <v>0.1031500063802493</v>
      </c>
      <c r="L90" s="1" t="s">
        <v>302</v>
      </c>
      <c r="M90" s="5">
        <v>7.760371337394837</v>
      </c>
      <c r="N90" s="3">
        <v>34.47</v>
      </c>
      <c r="O90" s="3">
        <v>1.6</v>
      </c>
      <c r="P90" s="4">
        <v>0.04641717435451118</v>
      </c>
      <c r="Q90" s="1">
        <v>30</v>
      </c>
      <c r="R90" s="4">
        <v>0.02497133178234701</v>
      </c>
      <c r="S90" s="1" t="s">
        <v>965</v>
      </c>
      <c r="T90" s="4" t="s">
        <v>1076</v>
      </c>
      <c r="U90" s="1" t="s">
        <v>1081</v>
      </c>
      <c r="V90" s="6" t="s">
        <v>1082</v>
      </c>
      <c r="W90" s="7">
        <v>12334.296065</v>
      </c>
      <c r="X90" s="10">
        <v>45960</v>
      </c>
      <c r="Y90" s="1" t="s">
        <v>1097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HYPERLINK("https://www.suredividend.com/sure-analysis-BCO/","The Brink's Company")</f>
        <v>0</v>
      </c>
      <c r="C91" s="1" t="s">
        <v>958</v>
      </c>
      <c r="D91" s="3">
        <v>114</v>
      </c>
      <c r="E91" s="3">
        <v>113.8</v>
      </c>
      <c r="F91" s="3">
        <v>101</v>
      </c>
      <c r="G91" s="4">
        <v>1.126732673267327</v>
      </c>
      <c r="H91" s="4">
        <v>0.008963093145869948</v>
      </c>
      <c r="I91" s="4">
        <v>-0.02358189787109854</v>
      </c>
      <c r="J91" s="4">
        <v>0.12</v>
      </c>
      <c r="K91" s="4">
        <v>0.1018700051254178</v>
      </c>
      <c r="L91" s="1" t="s">
        <v>302</v>
      </c>
      <c r="M91" s="5">
        <v>14.2964824120603</v>
      </c>
      <c r="N91" s="3">
        <v>7.96</v>
      </c>
      <c r="O91" s="3">
        <v>1.02</v>
      </c>
      <c r="P91" s="4">
        <v>0.1281407035175879</v>
      </c>
      <c r="Q91" s="1">
        <v>5</v>
      </c>
      <c r="R91" s="4">
        <v>0.09963545783237193</v>
      </c>
      <c r="S91" s="1" t="s">
        <v>1003</v>
      </c>
      <c r="T91" s="4" t="s">
        <v>1076</v>
      </c>
      <c r="U91" s="1" t="s">
        <v>1080</v>
      </c>
      <c r="V91" s="6" t="s">
        <v>1086</v>
      </c>
      <c r="W91" s="7">
        <v>4728.709493</v>
      </c>
      <c r="X91" s="10">
        <v>45967</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HYPERLINK("https://www.suredividend.com/sure-analysis-ITW/","Illinois Tool Works, Inc.")</f>
        <v>0</v>
      </c>
      <c r="C92" s="1" t="s">
        <v>958</v>
      </c>
      <c r="D92" s="3">
        <v>248</v>
      </c>
      <c r="E92" s="3">
        <v>245.305</v>
      </c>
      <c r="F92" s="3">
        <v>233</v>
      </c>
      <c r="G92" s="4">
        <v>1.052811158798283</v>
      </c>
      <c r="H92" s="4">
        <v>0.02625303193983001</v>
      </c>
      <c r="I92" s="4">
        <v>-0.01023998679028426</v>
      </c>
      <c r="J92" s="4">
        <v>0.09</v>
      </c>
      <c r="K92" s="4">
        <v>0.1016952904829942</v>
      </c>
      <c r="L92" s="1" t="s">
        <v>302</v>
      </c>
      <c r="M92" s="5">
        <v>23.47416267942584</v>
      </c>
      <c r="N92" s="3">
        <v>10.45</v>
      </c>
      <c r="O92" s="3">
        <v>6.44</v>
      </c>
      <c r="P92" s="4">
        <v>0.6162679425837322</v>
      </c>
      <c r="Q92" s="1">
        <v>62</v>
      </c>
      <c r="R92" s="4">
        <v>0.06994234673120125</v>
      </c>
      <c r="S92" s="1" t="s">
        <v>1010</v>
      </c>
      <c r="T92" s="4" t="s">
        <v>1076</v>
      </c>
      <c r="U92" s="1" t="s">
        <v>1080</v>
      </c>
      <c r="V92" s="6" t="s">
        <v>1086</v>
      </c>
      <c r="W92" s="7">
        <v>71158.629</v>
      </c>
      <c r="X92" s="10">
        <v>45959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HYPERLINK("https://www.suredividend.com/sure-analysis-TYCB/","Calvin b. Taylor Bankshares, Inc.")</f>
        <v>0</v>
      </c>
      <c r="C93" s="1" t="s">
        <v>958</v>
      </c>
      <c r="D93" s="3">
        <v>55</v>
      </c>
      <c r="E93" s="3">
        <v>51.25</v>
      </c>
      <c r="F93" s="3">
        <v>61</v>
      </c>
      <c r="G93" s="4">
        <v>0.8401639344262295</v>
      </c>
      <c r="H93" s="4">
        <v>0.02887804878048781</v>
      </c>
      <c r="I93" s="4">
        <v>0.03544537610014631</v>
      </c>
      <c r="J93" s="4">
        <v>0.04</v>
      </c>
      <c r="K93" s="4">
        <v>0.1007110862147258</v>
      </c>
      <c r="L93" s="1" t="s">
        <v>302</v>
      </c>
      <c r="M93" s="5">
        <v>10.14851485148515</v>
      </c>
      <c r="N93" s="3">
        <v>5.05</v>
      </c>
      <c r="O93" s="3">
        <v>1.48</v>
      </c>
      <c r="P93" s="4">
        <v>0.2930693069306931</v>
      </c>
      <c r="Q93" s="1">
        <v>35</v>
      </c>
      <c r="R93" s="4">
        <v>0.0501226304546607</v>
      </c>
      <c r="T93" s="4" t="s">
        <v>1076</v>
      </c>
      <c r="U93" s="1" t="s">
        <v>1080</v>
      </c>
      <c r="V93" s="6" t="s">
        <v>1082</v>
      </c>
      <c r="W93" s="7">
        <v>151.486185</v>
      </c>
      <c r="X93" s="10">
        <v>45889</v>
      </c>
      <c r="Y93" s="1" t="s">
        <v>1103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HYPERLINK("https://www.suredividend.com/sure-analysis-CSL/","Carlisle Companies Inc.")</f>
        <v>0</v>
      </c>
      <c r="C94" s="1" t="s">
        <v>957</v>
      </c>
      <c r="D94" s="3">
        <v>329</v>
      </c>
      <c r="E94" s="3">
        <v>315.88</v>
      </c>
      <c r="F94" s="3">
        <v>344</v>
      </c>
      <c r="G94" s="4">
        <v>0.9182558139534883</v>
      </c>
      <c r="H94" s="4">
        <v>0.01392934025579334</v>
      </c>
      <c r="I94" s="4">
        <v>0.01720213407052196</v>
      </c>
      <c r="J94" s="4">
        <v>0.07000000000000001</v>
      </c>
      <c r="K94" s="4">
        <v>0.1007089383103303</v>
      </c>
      <c r="L94" s="1" t="s">
        <v>302</v>
      </c>
      <c r="M94" s="5">
        <v>16.53821989528796</v>
      </c>
      <c r="N94" s="3">
        <v>19.1</v>
      </c>
      <c r="O94" s="3">
        <v>4.4</v>
      </c>
      <c r="P94" s="4">
        <v>0.2303664921465969</v>
      </c>
      <c r="Q94" s="1">
        <v>49</v>
      </c>
      <c r="R94" s="4">
        <v>0.08016554685867416</v>
      </c>
      <c r="S94" s="1" t="s">
        <v>974</v>
      </c>
      <c r="T94" s="4" t="s">
        <v>1076</v>
      </c>
      <c r="U94" s="1" t="s">
        <v>1080</v>
      </c>
      <c r="V94" s="6" t="s">
        <v>1086</v>
      </c>
      <c r="W94" s="7">
        <v>13156.250944</v>
      </c>
      <c r="X94" s="10">
        <v>45971</v>
      </c>
      <c r="Y94" s="1" t="s">
        <v>1103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HYPERLINK("https://www.suredividend.com/sure-analysis-CNI/","Canadian National Railway Co.")</f>
        <v>0</v>
      </c>
      <c r="C95" s="1" t="s">
        <v>957</v>
      </c>
      <c r="D95" s="3">
        <v>96</v>
      </c>
      <c r="E95" s="3">
        <v>96.05</v>
      </c>
      <c r="F95" s="3">
        <v>99</v>
      </c>
      <c r="G95" s="4">
        <v>0.9702020202020202</v>
      </c>
      <c r="H95" s="4">
        <v>0.02665278500780843</v>
      </c>
      <c r="I95" s="4">
        <v>0.006068531563671931</v>
      </c>
      <c r="J95" s="4">
        <v>0.07000000000000001</v>
      </c>
      <c r="K95" s="4">
        <v>0.0998777991104971</v>
      </c>
      <c r="L95" s="1" t="s">
        <v>302</v>
      </c>
      <c r="M95" s="5">
        <v>17.52737226277372</v>
      </c>
      <c r="N95" s="3">
        <v>5.48</v>
      </c>
      <c r="O95" s="3">
        <v>2.56</v>
      </c>
      <c r="P95" s="4">
        <v>0.4671532846715328</v>
      </c>
      <c r="Q95" s="1">
        <v>30</v>
      </c>
      <c r="R95" s="4">
        <v>0.06996826462151629</v>
      </c>
      <c r="S95" s="1" t="s">
        <v>982</v>
      </c>
      <c r="T95" s="4" t="s">
        <v>1076</v>
      </c>
      <c r="U95" s="1" t="s">
        <v>1081</v>
      </c>
      <c r="V95" s="6" t="s">
        <v>1086</v>
      </c>
      <c r="W95" s="7">
        <v>64962.72362</v>
      </c>
      <c r="X95" s="10">
        <v>45864</v>
      </c>
      <c r="Y95" s="1" t="s">
        <v>1095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958</v>
      </c>
      <c r="D96" s="3">
        <v>91</v>
      </c>
      <c r="E96" s="3">
        <v>89.37</v>
      </c>
      <c r="F96" s="3">
        <v>83</v>
      </c>
      <c r="G96" s="4">
        <v>1.076746987951807</v>
      </c>
      <c r="H96" s="4">
        <v>0.01566521203983439</v>
      </c>
      <c r="I96" s="4">
        <v>-0.01468007098826485</v>
      </c>
      <c r="J96" s="4">
        <v>0.1</v>
      </c>
      <c r="K96" s="4">
        <v>0.09788151968873926</v>
      </c>
      <c r="L96" s="1" t="s">
        <v>302</v>
      </c>
      <c r="M96" s="5">
        <v>16.07374100719425</v>
      </c>
      <c r="N96" s="3">
        <v>5.56</v>
      </c>
      <c r="O96" s="3">
        <v>1.4</v>
      </c>
      <c r="P96" s="4">
        <v>0.2517985611510791</v>
      </c>
      <c r="Q96" s="1">
        <v>13</v>
      </c>
      <c r="R96" s="4">
        <v>0.08030860883184343</v>
      </c>
      <c r="S96" s="1" t="s">
        <v>986</v>
      </c>
      <c r="T96" s="4" t="s">
        <v>1076</v>
      </c>
      <c r="U96" s="1" t="s">
        <v>1080</v>
      </c>
      <c r="V96" s="6" t="s">
        <v>1086</v>
      </c>
      <c r="W96" s="7">
        <v>5230.916143</v>
      </c>
      <c r="X96" s="10">
        <v>45964</v>
      </c>
      <c r="Y96" s="1" t="s">
        <v>1099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HYPERLINK("https://www.suredividend.com/sure-analysis-LRLCF/","L`Oreal")</f>
        <v>0</v>
      </c>
      <c r="C97" s="1" t="s">
        <v>958</v>
      </c>
      <c r="D97" s="3">
        <v>443</v>
      </c>
      <c r="E97" s="3">
        <v>423.8</v>
      </c>
      <c r="F97" s="3">
        <v>388</v>
      </c>
      <c r="G97" s="4">
        <v>1.092268041237114</v>
      </c>
      <c r="H97" s="4">
        <v>0.01873525247758377</v>
      </c>
      <c r="I97" s="4">
        <v>-0.01749639029177263</v>
      </c>
      <c r="J97" s="4">
        <v>0.1</v>
      </c>
      <c r="K97" s="4">
        <v>0.09786203417506867</v>
      </c>
      <c r="L97" s="1" t="s">
        <v>302</v>
      </c>
      <c r="M97" s="5">
        <v>28.42387659289068</v>
      </c>
      <c r="N97" s="3">
        <v>14.91</v>
      </c>
      <c r="O97" s="3">
        <v>7.94</v>
      </c>
      <c r="P97" s="4">
        <v>0.5325285043594903</v>
      </c>
      <c r="Q97" s="1">
        <v>25</v>
      </c>
      <c r="R97" s="4">
        <v>0.08501755495231067</v>
      </c>
      <c r="T97" s="4" t="s">
        <v>1076</v>
      </c>
      <c r="U97" s="1" t="s">
        <v>1081</v>
      </c>
      <c r="V97" s="6" t="s">
        <v>1091</v>
      </c>
      <c r="X97" s="10">
        <v>45869</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HYPERLINK("https://www.suredividend.com/sure-analysis-AOS/","A.O. Smith Corp.")</f>
        <v>0</v>
      </c>
      <c r="C98" s="1" t="s">
        <v>957</v>
      </c>
      <c r="D98" s="3">
        <v>66</v>
      </c>
      <c r="E98" s="3">
        <v>66.09</v>
      </c>
      <c r="F98" s="3">
        <v>72</v>
      </c>
      <c r="G98" s="4">
        <v>0.9179166666666667</v>
      </c>
      <c r="H98" s="4">
        <v>0.02178847026781661</v>
      </c>
      <c r="I98" s="4">
        <v>0.01727728912172588</v>
      </c>
      <c r="J98" s="4">
        <v>0.06</v>
      </c>
      <c r="K98" s="4">
        <v>0.09745684936763976</v>
      </c>
      <c r="L98" s="1" t="s">
        <v>302</v>
      </c>
      <c r="M98" s="5">
        <v>17.48412698412698</v>
      </c>
      <c r="N98" s="3">
        <v>3.78</v>
      </c>
      <c r="O98" s="3">
        <v>1.44</v>
      </c>
      <c r="P98" s="4">
        <v>0.3809523809523809</v>
      </c>
      <c r="Q98" s="1">
        <v>32</v>
      </c>
      <c r="R98" s="4">
        <v>0.07003448782339894</v>
      </c>
      <c r="S98" s="1" t="s">
        <v>969</v>
      </c>
      <c r="T98" s="4" t="s">
        <v>1076</v>
      </c>
      <c r="U98" s="1" t="s">
        <v>1080</v>
      </c>
      <c r="V98" s="6" t="s">
        <v>1086</v>
      </c>
      <c r="W98" s="7">
        <v>9202.227392000001</v>
      </c>
      <c r="X98" s="10">
        <v>45971</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957</v>
      </c>
      <c r="D99" s="3">
        <v>262</v>
      </c>
      <c r="E99" s="3">
        <v>287.34</v>
      </c>
      <c r="F99" s="3">
        <v>307</v>
      </c>
      <c r="G99" s="4">
        <v>0.9359609120521172</v>
      </c>
      <c r="H99" s="4">
        <v>0.015312869771003</v>
      </c>
      <c r="I99" s="4">
        <v>0.01332430057184175</v>
      </c>
      <c r="J99" s="4">
        <v>0.07000000000000001</v>
      </c>
      <c r="K99" s="4">
        <v>0.09718832161433855</v>
      </c>
      <c r="L99" s="1" t="s">
        <v>302</v>
      </c>
      <c r="M99" s="5">
        <v>12.17542372881356</v>
      </c>
      <c r="N99" s="3">
        <v>23.6</v>
      </c>
      <c r="O99" s="3">
        <v>4.4</v>
      </c>
      <c r="P99" s="4">
        <v>0.1864406779661017</v>
      </c>
      <c r="Q99" s="1">
        <v>21</v>
      </c>
      <c r="R99" s="4">
        <v>0.06006506821434088</v>
      </c>
      <c r="S99" s="1" t="s">
        <v>1011</v>
      </c>
      <c r="T99" s="4" t="s">
        <v>1076</v>
      </c>
      <c r="U99" s="1" t="s">
        <v>1080</v>
      </c>
      <c r="V99" s="6" t="s">
        <v>1082</v>
      </c>
      <c r="W99" s="7">
        <v>64112.887314</v>
      </c>
      <c r="X99" s="10">
        <v>45949</v>
      </c>
      <c r="Y99" s="1" t="s">
        <v>1093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HYPERLINK("https://www.suredividend.com/sure-analysis-TMO/","Thermo Fisher Scientific Inc.")</f>
        <v>0</v>
      </c>
      <c r="C100" s="1" t="s">
        <v>958</v>
      </c>
      <c r="D100" s="3">
        <v>546</v>
      </c>
      <c r="E100" s="3">
        <v>580.0700000000001</v>
      </c>
      <c r="F100" s="3">
        <v>565</v>
      </c>
      <c r="G100" s="4">
        <v>1.026672566371682</v>
      </c>
      <c r="H100" s="4">
        <v>0.002965159377316531</v>
      </c>
      <c r="I100" s="4">
        <v>-0.005250777176243782</v>
      </c>
      <c r="J100" s="4">
        <v>0.1</v>
      </c>
      <c r="K100" s="4">
        <v>0.0971510087722669</v>
      </c>
      <c r="L100" s="1" t="s">
        <v>302</v>
      </c>
      <c r="M100" s="5">
        <v>25.52001759788826</v>
      </c>
      <c r="N100" s="3">
        <v>22.73</v>
      </c>
      <c r="O100" s="3">
        <v>1.72</v>
      </c>
      <c r="P100" s="4">
        <v>0.07567091948966123</v>
      </c>
      <c r="Q100" s="1">
        <v>8</v>
      </c>
      <c r="R100" s="4">
        <v>0.1199092617598778</v>
      </c>
      <c r="S100" s="1" t="s">
        <v>965</v>
      </c>
      <c r="T100" s="4" t="s">
        <v>1076</v>
      </c>
      <c r="U100" s="1" t="s">
        <v>1080</v>
      </c>
      <c r="V100" s="6" t="s">
        <v>1089</v>
      </c>
      <c r="W100" s="7">
        <v>217959.516268</v>
      </c>
      <c r="X100" s="10">
        <v>45952</v>
      </c>
      <c r="Y100" s="1" t="s">
        <v>1097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HYPERLINK("https://www.suredividend.com/sure-analysis-TRI/","Thomson-Reuters Corp")</f>
        <v>0</v>
      </c>
      <c r="C101" s="1" t="s">
        <v>958</v>
      </c>
      <c r="D101" s="3">
        <v>136</v>
      </c>
      <c r="E101" s="3">
        <v>141.38</v>
      </c>
      <c r="F101" s="3">
        <v>124</v>
      </c>
      <c r="G101" s="4">
        <v>1.140161290322581</v>
      </c>
      <c r="H101" s="4">
        <v>0.01683406422407695</v>
      </c>
      <c r="I101" s="4">
        <v>-0.02589282652811553</v>
      </c>
      <c r="J101" s="4">
        <v>0.11</v>
      </c>
      <c r="K101" s="4">
        <v>0.09644166803849896</v>
      </c>
      <c r="L101" s="1" t="s">
        <v>302</v>
      </c>
      <c r="M101" s="5">
        <v>36.34447300771208</v>
      </c>
      <c r="N101" s="3">
        <v>3.89</v>
      </c>
      <c r="O101" s="3">
        <v>2.38</v>
      </c>
      <c r="P101" s="4">
        <v>0.6118251928020565</v>
      </c>
      <c r="Q101" s="1">
        <v>32</v>
      </c>
      <c r="R101" s="4">
        <v>0.0801851873035635</v>
      </c>
      <c r="S101" s="1" t="s">
        <v>1012</v>
      </c>
      <c r="T101" s="4" t="s">
        <v>1076</v>
      </c>
      <c r="U101" s="1" t="s">
        <v>1081</v>
      </c>
      <c r="V101" s="6" t="s">
        <v>1086</v>
      </c>
      <c r="W101" s="7">
        <v>64087.713702</v>
      </c>
      <c r="X101" s="10">
        <v>45972</v>
      </c>
      <c r="Y101" s="1" t="s">
        <v>1098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HYPERLINK("https://www.suredividend.com/sure-analysis-CHD/","Church &amp; Dwight Co., Inc.")</f>
        <v>0</v>
      </c>
      <c r="C102" s="1" t="s">
        <v>957</v>
      </c>
      <c r="D102" s="3">
        <v>94</v>
      </c>
      <c r="E102" s="3">
        <v>84.95</v>
      </c>
      <c r="F102" s="3">
        <v>95</v>
      </c>
      <c r="G102" s="4">
        <v>0.8942105263157895</v>
      </c>
      <c r="H102" s="4">
        <v>0.0138905238375515</v>
      </c>
      <c r="I102" s="4">
        <v>0.02261473069259634</v>
      </c>
      <c r="J102" s="4">
        <v>0.06</v>
      </c>
      <c r="K102" s="4">
        <v>0.09574117987252695</v>
      </c>
      <c r="L102" s="1" t="s">
        <v>302</v>
      </c>
      <c r="M102" s="5">
        <v>24.27142857142857</v>
      </c>
      <c r="N102" s="3">
        <v>3.5</v>
      </c>
      <c r="O102" s="3">
        <v>1.18</v>
      </c>
      <c r="P102" s="4">
        <v>0.3371428571428571</v>
      </c>
      <c r="Q102" s="1">
        <v>29</v>
      </c>
      <c r="R102" s="4">
        <v>0.0601199707922162</v>
      </c>
      <c r="S102" s="1" t="s">
        <v>974</v>
      </c>
      <c r="T102" s="4" t="s">
        <v>1076</v>
      </c>
      <c r="U102" s="1" t="s">
        <v>1080</v>
      </c>
      <c r="V102" s="6" t="s">
        <v>1091</v>
      </c>
      <c r="W102" s="7">
        <v>20325.80986</v>
      </c>
      <c r="X102" s="10">
        <v>45872</v>
      </c>
      <c r="Y102" s="1" t="s">
        <v>1093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HYPERLINK("https://www.suredividend.com/sure-analysis-CTAS/","Cintas Corporation")</f>
        <v>0</v>
      </c>
      <c r="C103" s="1" t="s">
        <v>958</v>
      </c>
      <c r="D103" s="3">
        <v>204</v>
      </c>
      <c r="E103" s="3">
        <v>187.88</v>
      </c>
      <c r="F103" s="3">
        <v>184</v>
      </c>
      <c r="G103" s="4">
        <v>1.021086956521739</v>
      </c>
      <c r="H103" s="4">
        <v>0.009580583351075155</v>
      </c>
      <c r="I103" s="4">
        <v>-0.004164843592397882</v>
      </c>
      <c r="J103" s="4">
        <v>0.09</v>
      </c>
      <c r="K103" s="4">
        <v>0.09457747907196024</v>
      </c>
      <c r="L103" s="1" t="s">
        <v>302</v>
      </c>
      <c r="M103" s="5">
        <v>38.73814432989691</v>
      </c>
      <c r="N103" s="3">
        <v>4.85</v>
      </c>
      <c r="O103" s="3">
        <v>1.8</v>
      </c>
      <c r="P103" s="4">
        <v>0.3711340206185567</v>
      </c>
      <c r="Q103" s="1">
        <v>43</v>
      </c>
      <c r="R103" s="4">
        <v>0.100082101138866</v>
      </c>
      <c r="S103" s="1" t="s">
        <v>974</v>
      </c>
      <c r="T103" s="4" t="s">
        <v>1076</v>
      </c>
      <c r="U103" s="1" t="s">
        <v>1080</v>
      </c>
      <c r="V103" s="6" t="s">
        <v>1086</v>
      </c>
      <c r="W103" s="7">
        <v>75333.92745800001</v>
      </c>
      <c r="X103" s="10">
        <v>45930</v>
      </c>
      <c r="Y103" s="1" t="s">
        <v>1093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HYPERLINK("https://www.suredividend.com/sure-analysis-CL/","Colgate-Palmolive Co.")</f>
        <v>0</v>
      </c>
      <c r="C104" s="1" t="s">
        <v>958</v>
      </c>
      <c r="D104" s="3">
        <v>86</v>
      </c>
      <c r="E104" s="3">
        <v>78.79000000000001</v>
      </c>
      <c r="F104" s="3">
        <v>88</v>
      </c>
      <c r="G104" s="4">
        <v>0.8953409090909091</v>
      </c>
      <c r="H104" s="4">
        <v>0.02639928924990481</v>
      </c>
      <c r="I104" s="4">
        <v>0.02235638657619021</v>
      </c>
      <c r="J104" s="4">
        <v>0.05</v>
      </c>
      <c r="K104" s="4">
        <v>0.09437969219486586</v>
      </c>
      <c r="L104" s="1" t="s">
        <v>302</v>
      </c>
      <c r="M104" s="5">
        <v>21.41032608695652</v>
      </c>
      <c r="N104" s="3">
        <v>3.68</v>
      </c>
      <c r="O104" s="3">
        <v>2.08</v>
      </c>
      <c r="P104" s="4">
        <v>0.5652173913043478</v>
      </c>
      <c r="Q104" s="1">
        <v>64</v>
      </c>
      <c r="R104" s="4">
        <v>0.02988976347130756</v>
      </c>
      <c r="S104" s="1" t="s">
        <v>998</v>
      </c>
      <c r="T104" s="4" t="s">
        <v>1076</v>
      </c>
      <c r="U104" s="1" t="s">
        <v>1080</v>
      </c>
      <c r="V104" s="6" t="s">
        <v>1091</v>
      </c>
      <c r="W104" s="7">
        <v>63509.85678</v>
      </c>
      <c r="X104" s="10">
        <v>45892</v>
      </c>
      <c r="Y104" s="1" t="s">
        <v>1093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HYPERLINK("https://www.suredividend.com/sure-analysis-FIX/","Comfort Systems USA, Inc.")</f>
        <v>0</v>
      </c>
      <c r="C105" s="1" t="s">
        <v>958</v>
      </c>
      <c r="D105" s="3">
        <v>966</v>
      </c>
      <c r="E105" s="3">
        <v>890</v>
      </c>
      <c r="F105" s="3">
        <v>675</v>
      </c>
      <c r="G105" s="4">
        <v>1.318518518518518</v>
      </c>
      <c r="H105" s="4">
        <v>0.002696629213483146</v>
      </c>
      <c r="I105" s="4">
        <v>-0.05380041498964327</v>
      </c>
      <c r="J105" s="4">
        <v>0.15</v>
      </c>
      <c r="K105" s="4">
        <v>0.09109730951465611</v>
      </c>
      <c r="L105" s="1" t="s">
        <v>302</v>
      </c>
      <c r="M105" s="5">
        <v>32.96296296296296</v>
      </c>
      <c r="N105" s="3">
        <v>27</v>
      </c>
      <c r="O105" s="3">
        <v>2.4</v>
      </c>
      <c r="P105" s="4">
        <v>0.08888888888888889</v>
      </c>
      <c r="Q105" s="1">
        <v>14</v>
      </c>
      <c r="R105" s="4">
        <v>0.1501306516611158</v>
      </c>
      <c r="S105" s="1" t="s">
        <v>991</v>
      </c>
      <c r="T105" s="4" t="s">
        <v>1076</v>
      </c>
      <c r="U105" s="1" t="s">
        <v>1080</v>
      </c>
      <c r="V105" s="6" t="s">
        <v>1086</v>
      </c>
      <c r="W105" s="7">
        <v>31657.280564</v>
      </c>
      <c r="X105" s="10">
        <v>45964</v>
      </c>
      <c r="Y105" s="1" t="s">
        <v>1097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HYPERLINK("https://www.suredividend.com/sure-analysis-CTBI/","Community Trust Bancorp, Inc.")</f>
        <v>0</v>
      </c>
      <c r="C106" s="1" t="s">
        <v>957</v>
      </c>
      <c r="D106" s="3">
        <v>53</v>
      </c>
      <c r="E106" s="3">
        <v>54.1</v>
      </c>
      <c r="F106" s="3">
        <v>59</v>
      </c>
      <c r="G106" s="4">
        <v>0.9169491525423729</v>
      </c>
      <c r="H106" s="4">
        <v>0.03918669131238448</v>
      </c>
      <c r="I106" s="4">
        <v>0.01749187354082649</v>
      </c>
      <c r="J106" s="4">
        <v>0.04</v>
      </c>
      <c r="K106" s="4">
        <v>0.09082457034485225</v>
      </c>
      <c r="L106" s="1" t="s">
        <v>302</v>
      </c>
      <c r="M106" s="5">
        <v>10.6078431372549</v>
      </c>
      <c r="N106" s="3">
        <v>5.1</v>
      </c>
      <c r="O106" s="3">
        <v>2.12</v>
      </c>
      <c r="P106" s="4">
        <v>0.415686274509804</v>
      </c>
      <c r="Q106" s="1">
        <v>45</v>
      </c>
      <c r="R106" s="4">
        <v>0.03517300006217261</v>
      </c>
      <c r="S106" s="1" t="s">
        <v>965</v>
      </c>
      <c r="T106" s="4" t="s">
        <v>1076</v>
      </c>
      <c r="U106" s="1" t="s">
        <v>1080</v>
      </c>
      <c r="V106" s="6" t="s">
        <v>1082</v>
      </c>
      <c r="W106" s="7">
        <v>981.154274</v>
      </c>
      <c r="X106" s="10">
        <v>45946</v>
      </c>
      <c r="Y106" s="1" t="s">
        <v>1101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958</v>
      </c>
      <c r="D107" s="3">
        <v>183</v>
      </c>
      <c r="E107" s="3">
        <v>182</v>
      </c>
      <c r="F107" s="3">
        <v>165</v>
      </c>
      <c r="G107" s="4">
        <v>1.103030303030303</v>
      </c>
      <c r="H107" s="4">
        <v>0.01252747252747253</v>
      </c>
      <c r="I107" s="4">
        <v>-0.01942117373995444</v>
      </c>
      <c r="J107" s="4">
        <v>0.1</v>
      </c>
      <c r="K107" s="4">
        <v>0.09078588672281485</v>
      </c>
      <c r="L107" s="1" t="s">
        <v>302</v>
      </c>
      <c r="M107" s="5">
        <v>22.06060606060606</v>
      </c>
      <c r="N107" s="3">
        <v>8.25</v>
      </c>
      <c r="O107" s="3">
        <v>2.28</v>
      </c>
      <c r="P107" s="4">
        <v>0.2763636363636364</v>
      </c>
      <c r="Q107" s="1">
        <v>10</v>
      </c>
      <c r="R107" s="4">
        <v>0.09988237670646449</v>
      </c>
      <c r="S107" s="1" t="s">
        <v>1000</v>
      </c>
      <c r="T107" s="4" t="s">
        <v>1076</v>
      </c>
      <c r="U107" s="1" t="s">
        <v>1080</v>
      </c>
      <c r="V107" s="6" t="s">
        <v>1086</v>
      </c>
      <c r="W107" s="7">
        <v>1190.525572</v>
      </c>
      <c r="X107" s="10">
        <v>45968</v>
      </c>
      <c r="Y107" s="1" t="s">
        <v>1099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HYPERLINK("https://www.suredividend.com/sure-analysis-WING/","Wingstop Inc.")</f>
        <v>0</v>
      </c>
      <c r="C108" s="1" t="s">
        <v>958</v>
      </c>
      <c r="D108" s="3">
        <v>377</v>
      </c>
      <c r="E108" s="3">
        <v>234.28</v>
      </c>
      <c r="F108" s="3">
        <v>140</v>
      </c>
      <c r="G108" s="4">
        <v>1.673428571428571</v>
      </c>
      <c r="H108" s="4">
        <v>0.005122076148198736</v>
      </c>
      <c r="I108" s="4">
        <v>-0.09785039342268087</v>
      </c>
      <c r="J108" s="4">
        <v>0.201</v>
      </c>
      <c r="K108" s="4">
        <v>0.09042099263450409</v>
      </c>
      <c r="L108" s="1" t="s">
        <v>302</v>
      </c>
      <c r="M108" s="5">
        <v>58.42394014962594</v>
      </c>
      <c r="N108" s="3">
        <v>4.01</v>
      </c>
      <c r="O108" s="3">
        <v>1.2</v>
      </c>
      <c r="P108" s="4">
        <v>0.2992518703241895</v>
      </c>
      <c r="Q108" s="1">
        <v>8</v>
      </c>
      <c r="R108" s="4">
        <v>0.2205074170726322</v>
      </c>
      <c r="S108" s="1" t="s">
        <v>987</v>
      </c>
      <c r="T108" s="4" t="s">
        <v>1076</v>
      </c>
      <c r="U108" s="1" t="s">
        <v>1080</v>
      </c>
      <c r="V108" s="6" t="s">
        <v>1087</v>
      </c>
      <c r="W108" s="7">
        <v>6529.91069</v>
      </c>
      <c r="X108" s="10">
        <v>45873</v>
      </c>
      <c r="Y108" s="1" t="s">
        <v>1107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HYPERLINK("https://www.suredividend.com/sure-analysis-NUE/","Nucor Corp.")</f>
        <v>0</v>
      </c>
      <c r="C109" s="1" t="s">
        <v>958</v>
      </c>
      <c r="D109" s="3">
        <v>145</v>
      </c>
      <c r="E109" s="3">
        <v>144.89</v>
      </c>
      <c r="F109" s="3">
        <v>97</v>
      </c>
      <c r="G109" s="4">
        <v>1.493711340206185</v>
      </c>
      <c r="H109" s="4">
        <v>0.01518393263855339</v>
      </c>
      <c r="I109" s="4">
        <v>-0.07711696122819411</v>
      </c>
      <c r="J109" s="4">
        <v>0.163</v>
      </c>
      <c r="K109" s="4">
        <v>0.08943445262076466</v>
      </c>
      <c r="L109" s="1" t="s">
        <v>302</v>
      </c>
      <c r="M109" s="5">
        <v>17.88765432098765</v>
      </c>
      <c r="N109" s="3">
        <v>8.1</v>
      </c>
      <c r="O109" s="3">
        <v>2.2</v>
      </c>
      <c r="P109" s="4">
        <v>0.271604938271605</v>
      </c>
      <c r="Q109" s="1">
        <v>52</v>
      </c>
      <c r="R109" s="4">
        <v>0.1270092020979254</v>
      </c>
      <c r="S109" s="1" t="s">
        <v>980</v>
      </c>
      <c r="T109" s="4" t="s">
        <v>1076</v>
      </c>
      <c r="U109" s="1" t="s">
        <v>1080</v>
      </c>
      <c r="V109" s="6" t="s">
        <v>1083</v>
      </c>
      <c r="W109" s="7">
        <v>33369.881069</v>
      </c>
      <c r="X109" s="10">
        <v>45973</v>
      </c>
      <c r="Y109" s="1" t="s">
        <v>1107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958</v>
      </c>
      <c r="D110" s="3">
        <v>165</v>
      </c>
      <c r="E110" s="3">
        <v>159.19</v>
      </c>
      <c r="F110" s="3">
        <v>165</v>
      </c>
      <c r="G110" s="4">
        <v>0.9647878787878787</v>
      </c>
      <c r="H110" s="4">
        <v>0.01331741943589422</v>
      </c>
      <c r="I110" s="4">
        <v>0.007195165007134685</v>
      </c>
      <c r="J110" s="4">
        <v>0.07000000000000001</v>
      </c>
      <c r="K110" s="4">
        <v>0.08925437981070528</v>
      </c>
      <c r="L110" s="1" t="s">
        <v>302</v>
      </c>
      <c r="M110" s="5">
        <v>20.27898089171975</v>
      </c>
      <c r="N110" s="3">
        <v>7.85</v>
      </c>
      <c r="O110" s="3">
        <v>2.12</v>
      </c>
      <c r="P110" s="4">
        <v>0.270063694267516</v>
      </c>
      <c r="Q110" s="1">
        <v>55</v>
      </c>
      <c r="R110" s="4">
        <v>0.06022122873100355</v>
      </c>
      <c r="S110" s="1" t="s">
        <v>974</v>
      </c>
      <c r="T110" s="4" t="s">
        <v>1076</v>
      </c>
      <c r="U110" s="1" t="s">
        <v>1080</v>
      </c>
      <c r="V110" s="6" t="s">
        <v>1086</v>
      </c>
      <c r="W110" s="7">
        <v>6214.998163</v>
      </c>
      <c r="X110" s="10">
        <v>45960</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HYPERLINK("https://www.suredividend.com/sure-analysis-WMS/","Advanced Drainage Systems, Inc.")</f>
        <v>0</v>
      </c>
      <c r="C111" s="1" t="s">
        <v>957</v>
      </c>
      <c r="D111" s="3">
        <v>132</v>
      </c>
      <c r="E111" s="3">
        <v>148.4</v>
      </c>
      <c r="F111" s="3">
        <v>138</v>
      </c>
      <c r="G111" s="4">
        <v>1.07536231884058</v>
      </c>
      <c r="H111" s="4">
        <v>0.004851752021563342</v>
      </c>
      <c r="I111" s="4">
        <v>-0.01442645601931591</v>
      </c>
      <c r="J111" s="4">
        <v>0.1</v>
      </c>
      <c r="K111" s="4">
        <v>0.08868047162843062</v>
      </c>
      <c r="L111" s="1" t="s">
        <v>302</v>
      </c>
      <c r="M111" s="5">
        <v>25.85365853658537</v>
      </c>
      <c r="N111" s="3">
        <v>5.74</v>
      </c>
      <c r="O111" s="3">
        <v>0.72</v>
      </c>
      <c r="P111" s="4">
        <v>0.1254355400696864</v>
      </c>
      <c r="Q111" s="1">
        <v>6</v>
      </c>
      <c r="R111" s="4">
        <v>0.09043076613444212</v>
      </c>
      <c r="S111" s="1" t="s">
        <v>986</v>
      </c>
      <c r="T111" s="4" t="s">
        <v>1076</v>
      </c>
      <c r="U111" s="1" t="s">
        <v>1080</v>
      </c>
      <c r="V111" s="6" t="s">
        <v>1086</v>
      </c>
      <c r="W111" s="7">
        <v>11539.472226</v>
      </c>
      <c r="X111" s="10">
        <v>45880</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HYPERLINK("https://www.suredividend.com/sure-analysis-CBOE/","Cboe Global Markets Inc.")</f>
        <v>0</v>
      </c>
      <c r="C112" s="1" t="s">
        <v>957</v>
      </c>
      <c r="D112" s="3">
        <v>257</v>
      </c>
      <c r="E112" s="3">
        <v>259.955</v>
      </c>
      <c r="F112" s="3">
        <v>258</v>
      </c>
      <c r="G112" s="4">
        <v>1.007577519379845</v>
      </c>
      <c r="H112" s="4">
        <v>0.01107884056855994</v>
      </c>
      <c r="I112" s="4">
        <v>-0.001508651677441519</v>
      </c>
      <c r="J112" s="4">
        <v>0.08</v>
      </c>
      <c r="K112" s="4">
        <v>0.08855542642510184</v>
      </c>
      <c r="L112" s="1" t="s">
        <v>302</v>
      </c>
      <c r="M112" s="5">
        <v>25.2383495145631</v>
      </c>
      <c r="N112" s="3">
        <v>10.3</v>
      </c>
      <c r="O112" s="3">
        <v>2.88</v>
      </c>
      <c r="P112" s="4">
        <v>0.2796116504854368</v>
      </c>
      <c r="Q112" s="1">
        <v>15</v>
      </c>
      <c r="R112" s="4">
        <v>0.0799150058822331</v>
      </c>
      <c r="T112" s="4" t="s">
        <v>1076</v>
      </c>
      <c r="U112" s="1" t="s">
        <v>1080</v>
      </c>
      <c r="V112" s="6" t="s">
        <v>1082</v>
      </c>
      <c r="W112" s="7">
        <v>27202.864637</v>
      </c>
      <c r="X112" s="10">
        <v>45971</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HYPERLINK("https://www.suredividend.com/sure-analysis-SOME/","Somerset Trust Holding Company")</f>
        <v>0</v>
      </c>
      <c r="C113" s="1" t="s">
        <v>957</v>
      </c>
      <c r="D113" s="3">
        <v>64</v>
      </c>
      <c r="E113" s="3">
        <v>65</v>
      </c>
      <c r="F113" s="3">
        <v>70</v>
      </c>
      <c r="G113" s="4">
        <v>0.9285714285714286</v>
      </c>
      <c r="H113" s="4">
        <v>0.02584615384615385</v>
      </c>
      <c r="I113" s="4">
        <v>0.01493197894539366</v>
      </c>
      <c r="J113" s="4">
        <v>0.05</v>
      </c>
      <c r="K113" s="4">
        <v>0.08795351967463794</v>
      </c>
      <c r="L113" s="1" t="s">
        <v>302</v>
      </c>
      <c r="M113" s="5">
        <v>6.5</v>
      </c>
      <c r="N113" s="3">
        <v>10</v>
      </c>
      <c r="O113" s="3">
        <v>1.68</v>
      </c>
      <c r="P113" s="4">
        <v>0.168</v>
      </c>
      <c r="Q113" s="1">
        <v>25</v>
      </c>
      <c r="R113" s="4">
        <v>0.04959293402845044</v>
      </c>
      <c r="T113" s="4" t="s">
        <v>1076</v>
      </c>
      <c r="U113" s="1" t="s">
        <v>1080</v>
      </c>
      <c r="V113" s="6" t="s">
        <v>1082</v>
      </c>
      <c r="X113" s="10">
        <v>45965</v>
      </c>
      <c r="Y113" s="1" t="s">
        <v>1097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HYPERLINK("https://www.suredividend.com/sure-analysis-EVR/","Evercore Inc")</f>
        <v>0</v>
      </c>
      <c r="C114" s="1" t="s">
        <v>958</v>
      </c>
      <c r="D114" s="3">
        <v>290</v>
      </c>
      <c r="E114" s="3">
        <v>306.74</v>
      </c>
      <c r="F114" s="3">
        <v>231</v>
      </c>
      <c r="G114" s="4">
        <v>1.327878787878788</v>
      </c>
      <c r="H114" s="4">
        <v>0.01095390232770424</v>
      </c>
      <c r="I114" s="4">
        <v>-0.05513815178457382</v>
      </c>
      <c r="J114" s="4">
        <v>0.14</v>
      </c>
      <c r="K114" s="4">
        <v>0.08785489415547598</v>
      </c>
      <c r="L114" s="1" t="s">
        <v>302</v>
      </c>
      <c r="M114" s="5">
        <v>22.62094395280236</v>
      </c>
      <c r="N114" s="3">
        <v>13.56</v>
      </c>
      <c r="O114" s="3">
        <v>3.36</v>
      </c>
      <c r="P114" s="4">
        <v>0.247787610619469</v>
      </c>
      <c r="Q114" s="1">
        <v>20</v>
      </c>
      <c r="R114" s="4">
        <v>0.09994658966627101</v>
      </c>
      <c r="S114" s="1" t="s">
        <v>962</v>
      </c>
      <c r="T114" s="4" t="s">
        <v>1076</v>
      </c>
      <c r="U114" s="1" t="s">
        <v>1080</v>
      </c>
      <c r="V114" s="6" t="s">
        <v>1082</v>
      </c>
      <c r="W114" s="7">
        <v>11859.128114</v>
      </c>
      <c r="X114" s="10">
        <v>45961</v>
      </c>
      <c r="Y114" s="1" t="s">
        <v>1099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HYPERLINK("https://www.suredividend.com/sure-analysis-CWT/","California Water Service Group")</f>
        <v>0</v>
      </c>
      <c r="C115" s="1" t="s">
        <v>957</v>
      </c>
      <c r="D115" s="3">
        <v>46</v>
      </c>
      <c r="E115" s="3">
        <v>45.79</v>
      </c>
      <c r="F115" s="3">
        <v>49</v>
      </c>
      <c r="G115" s="4">
        <v>0.9344897959183673</v>
      </c>
      <c r="H115" s="4">
        <v>0.0262065953264905</v>
      </c>
      <c r="I115" s="4">
        <v>0.01364314405570721</v>
      </c>
      <c r="J115" s="4">
        <v>0.05</v>
      </c>
      <c r="K115" s="4">
        <v>0.08771954417808803</v>
      </c>
      <c r="L115" s="1" t="s">
        <v>302</v>
      </c>
      <c r="M115" s="5">
        <v>18.68979591836734</v>
      </c>
      <c r="N115" s="3">
        <v>2.45</v>
      </c>
      <c r="O115" s="3">
        <v>1.2</v>
      </c>
      <c r="P115" s="4">
        <v>0.4897959183673469</v>
      </c>
      <c r="Q115" s="1">
        <v>58</v>
      </c>
      <c r="R115" s="4">
        <v>0.06054457313435013</v>
      </c>
      <c r="S115" s="1" t="s">
        <v>964</v>
      </c>
      <c r="T115" s="4" t="s">
        <v>1076</v>
      </c>
      <c r="U115" s="1" t="s">
        <v>1080</v>
      </c>
      <c r="V115" s="6" t="s">
        <v>1085</v>
      </c>
      <c r="W115" s="7">
        <v>2728.687504</v>
      </c>
      <c r="X115" s="10">
        <v>45889</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HYPERLINK("https://www.suredividend.com/sure-analysis-MSEX/","Middlesex Water Co.")</f>
        <v>0</v>
      </c>
      <c r="C116" s="1" t="s">
        <v>958</v>
      </c>
      <c r="D116" s="3">
        <v>53.2</v>
      </c>
      <c r="E116" s="3">
        <v>52.68</v>
      </c>
      <c r="F116" s="3">
        <v>49</v>
      </c>
      <c r="G116" s="4">
        <v>1.075102040816327</v>
      </c>
      <c r="H116" s="4">
        <v>0.02733485193621868</v>
      </c>
      <c r="I116" s="4">
        <v>-0.01437873993519512</v>
      </c>
      <c r="J116" s="4">
        <v>0.077</v>
      </c>
      <c r="K116" s="4">
        <v>0.08722652965964128</v>
      </c>
      <c r="L116" s="1" t="s">
        <v>302</v>
      </c>
      <c r="M116" s="5">
        <v>21.50204081632653</v>
      </c>
      <c r="N116" s="3">
        <v>2.45</v>
      </c>
      <c r="O116" s="3">
        <v>1.44</v>
      </c>
      <c r="P116" s="4">
        <v>0.5877551020408163</v>
      </c>
      <c r="Q116" s="1">
        <v>53</v>
      </c>
      <c r="R116" s="4">
        <v>0.07631692251481081</v>
      </c>
      <c r="S116" s="1" t="s">
        <v>989</v>
      </c>
      <c r="T116" s="4" t="s">
        <v>1076</v>
      </c>
      <c r="U116" s="1" t="s">
        <v>1080</v>
      </c>
      <c r="V116" s="6" t="s">
        <v>1085</v>
      </c>
      <c r="W116" s="7">
        <v>954.1742400000001</v>
      </c>
      <c r="X116" s="10">
        <v>45896</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HYPERLINK("https://www.suredividend.com/sure-analysis-JKHY/","Jack Henry &amp; Associates, Inc.")</f>
        <v>0</v>
      </c>
      <c r="C117" s="1" t="s">
        <v>958</v>
      </c>
      <c r="D117" s="3">
        <v>163</v>
      </c>
      <c r="E117" s="3">
        <v>165.31</v>
      </c>
      <c r="F117" s="3">
        <v>160</v>
      </c>
      <c r="G117" s="4">
        <v>1.0331875</v>
      </c>
      <c r="H117" s="4">
        <v>0.01403423870304277</v>
      </c>
      <c r="I117" s="4">
        <v>-0.006508464361352218</v>
      </c>
      <c r="J117" s="4">
        <v>0.08</v>
      </c>
      <c r="K117" s="4">
        <v>0.08644375038236696</v>
      </c>
      <c r="L117" s="1" t="s">
        <v>302</v>
      </c>
      <c r="M117" s="5">
        <v>25.91065830721003</v>
      </c>
      <c r="N117" s="3">
        <v>6.38</v>
      </c>
      <c r="O117" s="3">
        <v>2.32</v>
      </c>
      <c r="P117" s="4">
        <v>0.3636363636363636</v>
      </c>
      <c r="Q117" s="1">
        <v>35</v>
      </c>
      <c r="R117" s="4">
        <v>0.09002396476539976</v>
      </c>
      <c r="S117" s="1" t="s">
        <v>984</v>
      </c>
      <c r="T117" s="4" t="s">
        <v>1076</v>
      </c>
      <c r="U117" s="1" t="s">
        <v>1080</v>
      </c>
      <c r="V117" s="6" t="s">
        <v>1082</v>
      </c>
      <c r="W117" s="7">
        <v>11961.768606</v>
      </c>
      <c r="X117" s="10">
        <v>45901</v>
      </c>
      <c r="Y117" s="1" t="s">
        <v>1103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HYPERLINK("https://www.suredividend.com/sure-analysis-NFG/","National Fuel Gas Co.")</f>
        <v>0</v>
      </c>
      <c r="C118" s="1" t="s">
        <v>958</v>
      </c>
      <c r="D118" s="3">
        <v>87</v>
      </c>
      <c r="E118" s="3">
        <v>81</v>
      </c>
      <c r="F118" s="3">
        <v>87</v>
      </c>
      <c r="G118" s="4">
        <v>0.9310344827586207</v>
      </c>
      <c r="H118" s="4">
        <v>0.02641975308641975</v>
      </c>
      <c r="I118" s="4">
        <v>0.01439440873959064</v>
      </c>
      <c r="J118" s="4">
        <v>0.05</v>
      </c>
      <c r="K118" s="4">
        <v>0.08636228499449272</v>
      </c>
      <c r="L118" s="1" t="s">
        <v>302</v>
      </c>
      <c r="M118" s="5">
        <v>11.73913043478261</v>
      </c>
      <c r="N118" s="3">
        <v>6.9</v>
      </c>
      <c r="O118" s="3">
        <v>2.14</v>
      </c>
      <c r="P118" s="4">
        <v>0.3101449275362319</v>
      </c>
      <c r="Q118" s="1">
        <v>55</v>
      </c>
      <c r="R118" s="4">
        <v>0.02489722803008787</v>
      </c>
      <c r="S118" s="1" t="s">
        <v>980</v>
      </c>
      <c r="T118" s="4" t="s">
        <v>1076</v>
      </c>
      <c r="U118" s="1" t="s">
        <v>1080</v>
      </c>
      <c r="V118" s="6" t="s">
        <v>1085</v>
      </c>
      <c r="W118" s="7">
        <v>7299.575324</v>
      </c>
      <c r="X118" s="10">
        <v>45892</v>
      </c>
      <c r="Y118" s="1" t="s">
        <v>1101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HYPERLINK("https://www.suredividend.com/sure-analysis-MSFT/","Microsoft Corporation")</f>
        <v>0</v>
      </c>
      <c r="C119" s="1" t="s">
        <v>958</v>
      </c>
      <c r="D119" s="3">
        <v>509</v>
      </c>
      <c r="E119" s="3">
        <v>501.91</v>
      </c>
      <c r="F119" s="3">
        <v>382</v>
      </c>
      <c r="G119" s="4">
        <v>1.313900523560209</v>
      </c>
      <c r="H119" s="4">
        <v>0.007252296228407483</v>
      </c>
      <c r="I119" s="4">
        <v>-0.05313622243263239</v>
      </c>
      <c r="J119" s="4">
        <v>0.14</v>
      </c>
      <c r="K119" s="4">
        <v>0.08611977370859059</v>
      </c>
      <c r="L119" s="1" t="s">
        <v>302</v>
      </c>
      <c r="M119" s="5">
        <v>31.56666666666667</v>
      </c>
      <c r="N119" s="3">
        <v>15.9</v>
      </c>
      <c r="O119" s="3">
        <v>3.64</v>
      </c>
      <c r="P119" s="4">
        <v>0.2289308176100629</v>
      </c>
      <c r="Q119" s="1">
        <v>24</v>
      </c>
      <c r="R119" s="4">
        <v>0.08046992115930385</v>
      </c>
      <c r="S119" s="1" t="s">
        <v>1008</v>
      </c>
      <c r="T119" s="4" t="s">
        <v>1076</v>
      </c>
      <c r="U119" s="1" t="s">
        <v>1080</v>
      </c>
      <c r="V119" s="6" t="s">
        <v>1084</v>
      </c>
      <c r="W119" s="7">
        <v>3740641.349985</v>
      </c>
      <c r="X119" s="10">
        <v>45973</v>
      </c>
      <c r="Y119" s="1" t="s">
        <v>1101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HYPERLINK("https://www.suredividend.com/sure-analysis-DCI/","Donaldson Co. Inc.")</f>
        <v>0</v>
      </c>
      <c r="C120" s="1" t="s">
        <v>957</v>
      </c>
      <c r="D120" s="3">
        <v>81</v>
      </c>
      <c r="E120" s="3">
        <v>86.56999999999999</v>
      </c>
      <c r="F120" s="3">
        <v>84</v>
      </c>
      <c r="G120" s="4">
        <v>1.030595238095238</v>
      </c>
      <c r="H120" s="4">
        <v>0.0138616148781333</v>
      </c>
      <c r="I120" s="4">
        <v>-0.006009179499216644</v>
      </c>
      <c r="J120" s="4">
        <v>0.08</v>
      </c>
      <c r="K120" s="4">
        <v>0.08604408804339259</v>
      </c>
      <c r="L120" s="1" t="s">
        <v>302</v>
      </c>
      <c r="M120" s="5">
        <v>21.6425</v>
      </c>
      <c r="N120" s="3">
        <v>4</v>
      </c>
      <c r="O120" s="3">
        <v>1.2</v>
      </c>
      <c r="P120" s="4">
        <v>0.3</v>
      </c>
      <c r="Q120" s="1">
        <v>30</v>
      </c>
      <c r="R120" s="4">
        <v>0.06961037572506878</v>
      </c>
      <c r="T120" s="4" t="s">
        <v>1076</v>
      </c>
      <c r="U120" s="1" t="s">
        <v>1080</v>
      </c>
      <c r="V120" s="6" t="s">
        <v>1086</v>
      </c>
      <c r="W120" s="7">
        <v>10036.418043</v>
      </c>
      <c r="X120" s="10">
        <v>45915</v>
      </c>
      <c r="Y120" s="1" t="s">
        <v>1093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958</v>
      </c>
      <c r="D121" s="3">
        <v>58</v>
      </c>
      <c r="E121" s="3">
        <v>58.59</v>
      </c>
      <c r="F121" s="3">
        <v>62</v>
      </c>
      <c r="G121" s="4">
        <v>0.9450000000000001</v>
      </c>
      <c r="H121" s="4">
        <v>0.0160436934630483</v>
      </c>
      <c r="I121" s="4">
        <v>0.01137831645760157</v>
      </c>
      <c r="J121" s="4">
        <v>0.06</v>
      </c>
      <c r="K121" s="4">
        <v>0.08580024782714557</v>
      </c>
      <c r="L121" s="1" t="s">
        <v>302</v>
      </c>
      <c r="M121" s="5">
        <v>14.11807228915663</v>
      </c>
      <c r="N121" s="3">
        <v>4.15</v>
      </c>
      <c r="O121" s="3">
        <v>0.9399999999999999</v>
      </c>
      <c r="P121" s="4">
        <v>0.2265060240963855</v>
      </c>
      <c r="Q121" s="1">
        <v>56</v>
      </c>
      <c r="R121" s="4">
        <v>0.05005169060192549</v>
      </c>
      <c r="S121" s="1" t="s">
        <v>1013</v>
      </c>
      <c r="T121" s="4" t="s">
        <v>1076</v>
      </c>
      <c r="U121" s="1" t="s">
        <v>1080</v>
      </c>
      <c r="V121" s="6" t="s">
        <v>1083</v>
      </c>
      <c r="W121" s="7">
        <v>3169.608895</v>
      </c>
      <c r="X121" s="10">
        <v>45930</v>
      </c>
      <c r="Y121" s="1" t="s">
        <v>1101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HYPERLINK("https://www.suredividend.com/sure-analysis-MDT/","Medtronic Plc")</f>
        <v>0</v>
      </c>
      <c r="C122" s="1" t="s">
        <v>957</v>
      </c>
      <c r="D122" s="3">
        <v>93</v>
      </c>
      <c r="E122" s="3">
        <v>96.3</v>
      </c>
      <c r="F122" s="3">
        <v>96</v>
      </c>
      <c r="G122" s="4">
        <v>1.003125</v>
      </c>
      <c r="H122" s="4">
        <v>0.02949117341640706</v>
      </c>
      <c r="I122" s="4">
        <v>-0.0006238308038505336</v>
      </c>
      <c r="J122" s="4">
        <v>0.06</v>
      </c>
      <c r="K122" s="4">
        <v>0.08519756345743357</v>
      </c>
      <c r="L122" s="1" t="s">
        <v>302</v>
      </c>
      <c r="M122" s="5">
        <v>17.10479573712256</v>
      </c>
      <c r="N122" s="3">
        <v>5.63</v>
      </c>
      <c r="O122" s="3">
        <v>2.84</v>
      </c>
      <c r="P122" s="4">
        <v>0.5044404973357016</v>
      </c>
      <c r="Q122" s="1">
        <v>47</v>
      </c>
      <c r="R122" s="4">
        <v>0.049731056540673</v>
      </c>
      <c r="S122" s="1" t="s">
        <v>1014</v>
      </c>
      <c r="T122" s="4" t="s">
        <v>1076</v>
      </c>
      <c r="U122" s="1" t="s">
        <v>1081</v>
      </c>
      <c r="V122" s="6" t="s">
        <v>1089</v>
      </c>
      <c r="W122" s="7">
        <v>123317.420695</v>
      </c>
      <c r="X122" s="10">
        <v>45903</v>
      </c>
      <c r="Y122" s="1" t="s">
        <v>1101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HYPERLINK("https://www.suredividend.com/sure-analysis-KAI/","Kadant Inc.")</f>
        <v>0</v>
      </c>
      <c r="C123" s="1" t="s">
        <v>958</v>
      </c>
      <c r="D123" s="3">
        <v>286</v>
      </c>
      <c r="E123" s="3">
        <v>262.125</v>
      </c>
      <c r="F123" s="3">
        <v>239</v>
      </c>
      <c r="G123" s="4">
        <v>1.096757322175732</v>
      </c>
      <c r="H123" s="4">
        <v>0.005188364329995232</v>
      </c>
      <c r="I123" s="4">
        <v>-0.01830203326985524</v>
      </c>
      <c r="J123" s="4">
        <v>0.1</v>
      </c>
      <c r="K123" s="4">
        <v>0.08494401829320175</v>
      </c>
      <c r="L123" s="1" t="s">
        <v>302</v>
      </c>
      <c r="M123" s="5">
        <v>28.46091205211726</v>
      </c>
      <c r="N123" s="3">
        <v>9.210000000000001</v>
      </c>
      <c r="O123" s="3">
        <v>1.36</v>
      </c>
      <c r="P123" s="4">
        <v>0.1476655808903366</v>
      </c>
      <c r="Q123" s="1">
        <v>12</v>
      </c>
      <c r="R123" s="4">
        <v>0.09997050830829379</v>
      </c>
      <c r="S123" s="1" t="s">
        <v>993</v>
      </c>
      <c r="T123" s="4" t="s">
        <v>1076</v>
      </c>
      <c r="U123" s="1" t="s">
        <v>1080</v>
      </c>
      <c r="V123" s="6" t="s">
        <v>1086</v>
      </c>
      <c r="W123" s="7">
        <v>3087.991434</v>
      </c>
      <c r="X123" s="10">
        <v>45964</v>
      </c>
      <c r="Y123" s="1" t="s">
        <v>1099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958</v>
      </c>
      <c r="D124" s="3">
        <v>247</v>
      </c>
      <c r="E124" s="3">
        <v>241.16</v>
      </c>
      <c r="F124" s="3">
        <v>212</v>
      </c>
      <c r="G124" s="4">
        <v>1.137547169811321</v>
      </c>
      <c r="H124" s="4">
        <v>0.01243987394261072</v>
      </c>
      <c r="I124" s="4">
        <v>-0.02544553148538675</v>
      </c>
      <c r="J124" s="4">
        <v>0.1</v>
      </c>
      <c r="K124" s="4">
        <v>0.08437034997251347</v>
      </c>
      <c r="L124" s="1" t="s">
        <v>302</v>
      </c>
      <c r="M124" s="5">
        <v>22.75094339622641</v>
      </c>
      <c r="N124" s="3">
        <v>10.6</v>
      </c>
      <c r="O124" s="3">
        <v>3</v>
      </c>
      <c r="P124" s="4">
        <v>0.2830188679245283</v>
      </c>
      <c r="Q124" s="1">
        <v>15</v>
      </c>
      <c r="R124" s="4">
        <v>0.09993032380125255</v>
      </c>
      <c r="S124" s="1" t="s">
        <v>1008</v>
      </c>
      <c r="T124" s="4" t="s">
        <v>1076</v>
      </c>
      <c r="U124" s="1" t="s">
        <v>1080</v>
      </c>
      <c r="V124" s="6" t="s">
        <v>1084</v>
      </c>
      <c r="W124" s="7">
        <v>6003.547719</v>
      </c>
      <c r="X124" s="10">
        <v>45877</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HYPERLINK("https://www.suredividend.com/sure-analysis-WRB/","W.R. Berkley Corp.")</f>
        <v>0</v>
      </c>
      <c r="C125" s="1" t="s">
        <v>958</v>
      </c>
      <c r="D125" s="3">
        <v>71</v>
      </c>
      <c r="E125" s="3">
        <v>77</v>
      </c>
      <c r="F125" s="3">
        <v>64</v>
      </c>
      <c r="G125" s="4">
        <v>1.203125</v>
      </c>
      <c r="H125" s="4">
        <v>0.004675324675324675</v>
      </c>
      <c r="I125" s="4">
        <v>-0.0363088964267102</v>
      </c>
      <c r="J125" s="4">
        <v>0.12</v>
      </c>
      <c r="K125" s="4">
        <v>0.08392299538175618</v>
      </c>
      <c r="L125" s="1" t="s">
        <v>302</v>
      </c>
      <c r="M125" s="5">
        <v>18.07511737089202</v>
      </c>
      <c r="N125" s="3">
        <v>4.26</v>
      </c>
      <c r="O125" s="3">
        <v>0.36</v>
      </c>
      <c r="P125" s="4">
        <v>0.08450704225352113</v>
      </c>
      <c r="Q125" s="1">
        <v>20</v>
      </c>
      <c r="R125" s="4">
        <v>0.100082101138866</v>
      </c>
      <c r="S125" s="1" t="s">
        <v>967</v>
      </c>
      <c r="T125" s="4" t="s">
        <v>1076</v>
      </c>
      <c r="U125" s="1" t="s">
        <v>1080</v>
      </c>
      <c r="V125" s="6" t="s">
        <v>1082</v>
      </c>
      <c r="W125" s="7">
        <v>29246.429551</v>
      </c>
      <c r="X125" s="10">
        <v>45877</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HYPERLINK("https://www.suredividend.com/sure-analysis-CPKF/","Chesapeake Financial Shares Inc")</f>
        <v>0</v>
      </c>
      <c r="C126" s="1" t="s">
        <v>957</v>
      </c>
      <c r="D126" s="3">
        <v>23</v>
      </c>
      <c r="E126" s="3">
        <v>24.19</v>
      </c>
      <c r="F126" s="3">
        <v>25</v>
      </c>
      <c r="G126" s="4">
        <v>0.9676</v>
      </c>
      <c r="H126" s="4">
        <v>0.0281107895824721</v>
      </c>
      <c r="I126" s="4">
        <v>0.006609044028707434</v>
      </c>
      <c r="J126" s="4">
        <v>0.05</v>
      </c>
      <c r="K126" s="4">
        <v>0.08190927480650578</v>
      </c>
      <c r="L126" s="1" t="s">
        <v>302</v>
      </c>
      <c r="M126" s="5">
        <v>8.796363636363637</v>
      </c>
      <c r="N126" s="3">
        <v>2.75</v>
      </c>
      <c r="O126" s="3">
        <v>0.68</v>
      </c>
      <c r="P126" s="4">
        <v>0.2472727272727273</v>
      </c>
      <c r="Q126" s="1">
        <v>32</v>
      </c>
      <c r="R126" s="4">
        <v>0.0505145404837426</v>
      </c>
      <c r="T126" s="4" t="s">
        <v>1076</v>
      </c>
      <c r="U126" s="1" t="s">
        <v>1080</v>
      </c>
      <c r="V126" s="6" t="s">
        <v>1082</v>
      </c>
      <c r="X126" s="10">
        <v>45955</v>
      </c>
      <c r="Y126" s="1" t="s">
        <v>1093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958</v>
      </c>
      <c r="D127" s="3">
        <v>139</v>
      </c>
      <c r="E127" s="3">
        <v>132</v>
      </c>
      <c r="F127" s="3">
        <v>117</v>
      </c>
      <c r="G127" s="4">
        <v>1.128205128205128</v>
      </c>
      <c r="H127" s="4">
        <v>0.007575757575757576</v>
      </c>
      <c r="I127" s="4">
        <v>-0.02383690164286867</v>
      </c>
      <c r="J127" s="4">
        <v>0.1</v>
      </c>
      <c r="K127" s="4">
        <v>0.08132494082773811</v>
      </c>
      <c r="L127" s="1" t="s">
        <v>302</v>
      </c>
      <c r="M127" s="5">
        <v>9.551374819102749</v>
      </c>
      <c r="N127" s="3">
        <v>13.82</v>
      </c>
      <c r="O127" s="3">
        <v>1</v>
      </c>
      <c r="P127" s="4">
        <v>0.0723589001447178</v>
      </c>
      <c r="Q127" s="1">
        <v>6</v>
      </c>
      <c r="R127" s="4">
        <v>0.09993032380125255</v>
      </c>
      <c r="S127" s="1" t="s">
        <v>1006</v>
      </c>
      <c r="T127" s="4" t="s">
        <v>1076</v>
      </c>
      <c r="U127" s="1" t="s">
        <v>1080</v>
      </c>
      <c r="V127" s="6" t="s">
        <v>1087</v>
      </c>
      <c r="W127" s="7">
        <v>12711.95387</v>
      </c>
      <c r="X127" s="10">
        <v>45895</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958</v>
      </c>
      <c r="D128" s="3">
        <v>142</v>
      </c>
      <c r="E128" s="3">
        <v>143.18</v>
      </c>
      <c r="F128" s="3">
        <v>122</v>
      </c>
      <c r="G128" s="4">
        <v>1.173606557377049</v>
      </c>
      <c r="H128" s="4">
        <v>0.02458443916748149</v>
      </c>
      <c r="I128" s="4">
        <v>-0.03150921127434225</v>
      </c>
      <c r="J128" s="4">
        <v>0.09</v>
      </c>
      <c r="K128" s="4">
        <v>0.08099955939473258</v>
      </c>
      <c r="L128" s="1" t="s">
        <v>302</v>
      </c>
      <c r="M128" s="5">
        <v>14.73045267489712</v>
      </c>
      <c r="N128" s="3">
        <v>9.720000000000001</v>
      </c>
      <c r="O128" s="3">
        <v>3.52</v>
      </c>
      <c r="P128" s="4">
        <v>0.3621399176954732</v>
      </c>
      <c r="Q128" s="1">
        <v>21</v>
      </c>
      <c r="R128" s="4">
        <v>0.1000389910947983</v>
      </c>
      <c r="S128" s="1" t="s">
        <v>989</v>
      </c>
      <c r="T128" s="4" t="s">
        <v>1076</v>
      </c>
      <c r="U128" s="1" t="s">
        <v>1080</v>
      </c>
      <c r="V128" s="6" t="s">
        <v>1082</v>
      </c>
      <c r="W128" s="7">
        <v>11942.557475</v>
      </c>
      <c r="X128" s="10">
        <v>45973</v>
      </c>
      <c r="Y128" s="1" t="s">
        <v>1099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958</v>
      </c>
      <c r="D129" s="3">
        <v>132</v>
      </c>
      <c r="E129" s="3">
        <v>127.74</v>
      </c>
      <c r="F129" s="3">
        <v>120</v>
      </c>
      <c r="G129" s="4">
        <v>1.0645</v>
      </c>
      <c r="H129" s="4">
        <v>0.01737905119774542</v>
      </c>
      <c r="I129" s="4">
        <v>-0.01242322764348003</v>
      </c>
      <c r="J129" s="4">
        <v>0.08</v>
      </c>
      <c r="K129" s="4">
        <v>0.08046950984257228</v>
      </c>
      <c r="L129" s="1" t="s">
        <v>302</v>
      </c>
      <c r="M129" s="5">
        <v>21.29</v>
      </c>
      <c r="N129" s="3">
        <v>6</v>
      </c>
      <c r="O129" s="3">
        <v>2.22</v>
      </c>
      <c r="P129" s="4">
        <v>0.3700000000000001</v>
      </c>
      <c r="Q129" s="1">
        <v>69</v>
      </c>
      <c r="R129" s="4">
        <v>0.01991181301952305</v>
      </c>
      <c r="S129" s="1" t="s">
        <v>974</v>
      </c>
      <c r="T129" s="4" t="s">
        <v>1076</v>
      </c>
      <c r="U129" s="1" t="s">
        <v>1080</v>
      </c>
      <c r="V129" s="6" t="s">
        <v>1086</v>
      </c>
      <c r="W129" s="7">
        <v>71857.02899999999</v>
      </c>
      <c r="X129" s="10">
        <v>45902</v>
      </c>
      <c r="Y129" s="1" t="s">
        <v>1093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958</v>
      </c>
      <c r="D130" s="3">
        <v>363</v>
      </c>
      <c r="E130" s="3">
        <v>364</v>
      </c>
      <c r="F130" s="3">
        <v>322</v>
      </c>
      <c r="G130" s="4">
        <v>1.130434782608696</v>
      </c>
      <c r="H130" s="4">
        <v>0.006923076923076923</v>
      </c>
      <c r="I130" s="4">
        <v>-0.02422228000951032</v>
      </c>
      <c r="J130" s="4">
        <v>0.1</v>
      </c>
      <c r="K130" s="4">
        <v>0.08027294047782463</v>
      </c>
      <c r="L130" s="1" t="s">
        <v>302</v>
      </c>
      <c r="M130" s="5">
        <v>13.58208955223881</v>
      </c>
      <c r="N130" s="3">
        <v>26.8</v>
      </c>
      <c r="O130" s="3">
        <v>2.52</v>
      </c>
      <c r="P130" s="4">
        <v>0.09402985074626866</v>
      </c>
      <c r="Q130" s="1">
        <v>6</v>
      </c>
      <c r="R130" s="4">
        <v>0.100082101138866</v>
      </c>
      <c r="S130" s="1" t="s">
        <v>964</v>
      </c>
      <c r="T130" s="4" t="s">
        <v>1076</v>
      </c>
      <c r="U130" s="1" t="s">
        <v>1080</v>
      </c>
      <c r="V130" s="6" t="s">
        <v>1087</v>
      </c>
      <c r="W130" s="7">
        <v>6816.153852</v>
      </c>
      <c r="X130" s="10">
        <v>45961</v>
      </c>
      <c r="Y130" s="1" t="s">
        <v>1101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958</v>
      </c>
      <c r="D131" s="3">
        <v>82</v>
      </c>
      <c r="E131" s="3">
        <v>81.18000000000001</v>
      </c>
      <c r="F131" s="3">
        <v>80</v>
      </c>
      <c r="G131" s="4">
        <v>1.01475</v>
      </c>
      <c r="H131" s="4">
        <v>0.01355013550135501</v>
      </c>
      <c r="I131" s="4">
        <v>-0.002924171604616665</v>
      </c>
      <c r="J131" s="4">
        <v>0.07000000000000001</v>
      </c>
      <c r="K131" s="4">
        <v>0.07942894147573654</v>
      </c>
      <c r="L131" s="1" t="s">
        <v>302</v>
      </c>
      <c r="M131" s="5">
        <v>27.51864406779661</v>
      </c>
      <c r="N131" s="3">
        <v>2.95</v>
      </c>
      <c r="O131" s="3">
        <v>1.1</v>
      </c>
      <c r="P131" s="4">
        <v>0.3728813559322034</v>
      </c>
      <c r="Q131" s="1">
        <v>28</v>
      </c>
      <c r="R131" s="4">
        <v>0.06961037572506878</v>
      </c>
      <c r="S131" s="1" t="s">
        <v>981</v>
      </c>
      <c r="T131" s="4" t="s">
        <v>1076</v>
      </c>
      <c r="U131" s="1" t="s">
        <v>1080</v>
      </c>
      <c r="V131" s="6" t="s">
        <v>1086</v>
      </c>
      <c r="W131" s="7">
        <v>13459.166499</v>
      </c>
      <c r="X131" s="10">
        <v>45957</v>
      </c>
      <c r="Y131" s="1" t="s">
        <v>1099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HYPERLINK("https://www.suredividend.com/sure-analysis-GS/","Goldman Sachs Group, Inc.")</f>
        <v>0</v>
      </c>
      <c r="C132" s="1" t="s">
        <v>958</v>
      </c>
      <c r="D132" s="3">
        <v>758</v>
      </c>
      <c r="E132" s="3">
        <v>803.99</v>
      </c>
      <c r="F132" s="3">
        <v>627</v>
      </c>
      <c r="G132" s="4">
        <v>1.282280701754386</v>
      </c>
      <c r="H132" s="4">
        <v>0.01990074503414221</v>
      </c>
      <c r="I132" s="4">
        <v>-0.0485118612162343</v>
      </c>
      <c r="J132" s="4">
        <v>0.11</v>
      </c>
      <c r="K132" s="4">
        <v>0.07922788729005159</v>
      </c>
      <c r="L132" s="1" t="s">
        <v>302</v>
      </c>
      <c r="M132" s="5">
        <v>16.68029045643154</v>
      </c>
      <c r="N132" s="3">
        <v>48.2</v>
      </c>
      <c r="O132" s="3">
        <v>16</v>
      </c>
      <c r="P132" s="4">
        <v>0.3319502074688797</v>
      </c>
      <c r="Q132" s="1">
        <v>13</v>
      </c>
      <c r="R132" s="4">
        <v>0.1400249157330586</v>
      </c>
      <c r="S132" s="1" t="s">
        <v>1015</v>
      </c>
      <c r="T132" s="4" t="s">
        <v>1076</v>
      </c>
      <c r="U132" s="1" t="s">
        <v>1080</v>
      </c>
      <c r="V132" s="6" t="s">
        <v>1082</v>
      </c>
      <c r="W132" s="7">
        <v>241592.415611</v>
      </c>
      <c r="X132" s="10">
        <v>45947</v>
      </c>
      <c r="Y132" s="1" t="s">
        <v>1093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HYPERLINK("https://www.suredividend.com/sure-analysis-KO/","Coca-Cola Co")</f>
        <v>0</v>
      </c>
      <c r="C133" s="1" t="s">
        <v>958</v>
      </c>
      <c r="D133" s="3">
        <v>71</v>
      </c>
      <c r="E133" s="3">
        <v>71.22</v>
      </c>
      <c r="F133" s="3">
        <v>69</v>
      </c>
      <c r="G133" s="4">
        <v>1.032173913043478</v>
      </c>
      <c r="H133" s="4">
        <v>0.02864363942712721</v>
      </c>
      <c r="I133" s="4">
        <v>-0.006313420727819707</v>
      </c>
      <c r="J133" s="4">
        <v>0.06</v>
      </c>
      <c r="K133" s="4">
        <v>0.07900272340176628</v>
      </c>
      <c r="L133" s="1" t="s">
        <v>302</v>
      </c>
      <c r="M133" s="5">
        <v>23.74</v>
      </c>
      <c r="N133" s="3">
        <v>3</v>
      </c>
      <c r="O133" s="3">
        <v>2.04</v>
      </c>
      <c r="P133" s="4">
        <v>0.68</v>
      </c>
      <c r="Q133" s="1">
        <v>63</v>
      </c>
      <c r="R133" s="4">
        <v>0.04970831195077574</v>
      </c>
      <c r="S133" s="1" t="s">
        <v>986</v>
      </c>
      <c r="T133" s="4" t="s">
        <v>1076</v>
      </c>
      <c r="U133" s="1" t="s">
        <v>1080</v>
      </c>
      <c r="V133" s="6" t="s">
        <v>1091</v>
      </c>
      <c r="W133" s="7">
        <v>305715.340614</v>
      </c>
      <c r="X133" s="10">
        <v>45955</v>
      </c>
      <c r="Y133" s="1" t="s">
        <v>1093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HYPERLINK("https://www.suredividend.com/sure-analysis-GPC/","Genuine Parts Co.")</f>
        <v>0</v>
      </c>
      <c r="C134" s="1" t="s">
        <v>958</v>
      </c>
      <c r="D134" s="3">
        <v>131</v>
      </c>
      <c r="E134" s="3">
        <v>127.745</v>
      </c>
      <c r="F134" s="3">
        <v>115</v>
      </c>
      <c r="G134" s="4">
        <v>1.110826086956522</v>
      </c>
      <c r="H134" s="4">
        <v>0.03225175153626365</v>
      </c>
      <c r="I134" s="4">
        <v>-0.02080139533765724</v>
      </c>
      <c r="J134" s="4">
        <v>0.07000000000000001</v>
      </c>
      <c r="K134" s="4">
        <v>0.07711093179623574</v>
      </c>
      <c r="L134" s="1" t="s">
        <v>302</v>
      </c>
      <c r="M134" s="5">
        <v>16.69869281045752</v>
      </c>
      <c r="N134" s="3">
        <v>7.65</v>
      </c>
      <c r="O134" s="3">
        <v>4.12</v>
      </c>
      <c r="P134" s="4">
        <v>0.5385620915032679</v>
      </c>
      <c r="Q134" s="1">
        <v>69</v>
      </c>
      <c r="R134" s="4">
        <v>0.05006868117975727</v>
      </c>
      <c r="S134" s="1" t="s">
        <v>984</v>
      </c>
      <c r="T134" s="4" t="s">
        <v>1076</v>
      </c>
      <c r="U134" s="1" t="s">
        <v>1080</v>
      </c>
      <c r="V134" s="6" t="s">
        <v>1087</v>
      </c>
      <c r="W134" s="7">
        <v>17768.584165</v>
      </c>
      <c r="X134" s="10">
        <v>45957</v>
      </c>
      <c r="Y134" s="1" t="s">
        <v>1093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HYPERLINK("https://www.suredividend.com/sure-analysis-RBA/","RB Global Inc")</f>
        <v>0</v>
      </c>
      <c r="C135" s="1" t="s">
        <v>958</v>
      </c>
      <c r="D135" s="3">
        <v>101</v>
      </c>
      <c r="E135" s="3">
        <v>100.7</v>
      </c>
      <c r="F135" s="3">
        <v>94</v>
      </c>
      <c r="G135" s="4">
        <v>1.071276595744681</v>
      </c>
      <c r="H135" s="4">
        <v>0.01231380337636544</v>
      </c>
      <c r="I135" s="4">
        <v>-0.01367582792569422</v>
      </c>
      <c r="J135" s="4">
        <v>0.08</v>
      </c>
      <c r="K135" s="4">
        <v>0.07707429675495092</v>
      </c>
      <c r="L135" s="1" t="s">
        <v>302</v>
      </c>
      <c r="M135" s="5">
        <v>25.82051282051282</v>
      </c>
      <c r="N135" s="3">
        <v>3.9</v>
      </c>
      <c r="O135" s="3">
        <v>1.24</v>
      </c>
      <c r="P135" s="4">
        <v>0.3179487179487179</v>
      </c>
      <c r="Q135" s="1">
        <v>20</v>
      </c>
      <c r="R135" s="4">
        <v>0.07976672700723597</v>
      </c>
      <c r="S135" s="1" t="s">
        <v>1016</v>
      </c>
      <c r="T135" s="4" t="s">
        <v>1076</v>
      </c>
      <c r="U135" s="1" t="s">
        <v>1081</v>
      </c>
      <c r="V135" s="6" t="s">
        <v>1086</v>
      </c>
      <c r="W135" s="7">
        <v>18699.184601</v>
      </c>
      <c r="X135" s="10">
        <v>45973</v>
      </c>
      <c r="Y135" s="1" t="s">
        <v>1097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HYPERLINK("https://www.suredividend.com/sure-analysis-DOV/","Dover Corp.")</f>
        <v>0</v>
      </c>
      <c r="C136" s="1" t="s">
        <v>958</v>
      </c>
      <c r="D136" s="3">
        <v>177</v>
      </c>
      <c r="E136" s="3">
        <v>181.94</v>
      </c>
      <c r="F136" s="3">
        <v>172</v>
      </c>
      <c r="G136" s="4">
        <v>1.057790697674419</v>
      </c>
      <c r="H136" s="4">
        <v>0.01143234033197757</v>
      </c>
      <c r="I136" s="4">
        <v>-0.01117360347087493</v>
      </c>
      <c r="J136" s="4">
        <v>0.08</v>
      </c>
      <c r="K136" s="4">
        <v>0.07684876733991697</v>
      </c>
      <c r="L136" s="1" t="s">
        <v>302</v>
      </c>
      <c r="M136" s="5">
        <v>19.05130890052356</v>
      </c>
      <c r="N136" s="3">
        <v>9.550000000000001</v>
      </c>
      <c r="O136" s="3">
        <v>2.08</v>
      </c>
      <c r="P136" s="4">
        <v>0.2178010471204188</v>
      </c>
      <c r="Q136" s="1">
        <v>70</v>
      </c>
      <c r="R136" s="4">
        <v>0.01036002731447438</v>
      </c>
      <c r="S136" s="1" t="s">
        <v>962</v>
      </c>
      <c r="T136" s="4" t="s">
        <v>1076</v>
      </c>
      <c r="U136" s="1" t="s">
        <v>1080</v>
      </c>
      <c r="V136" s="6" t="s">
        <v>1086</v>
      </c>
      <c r="W136" s="7">
        <v>24957.771989</v>
      </c>
      <c r="X136" s="10">
        <v>45956</v>
      </c>
      <c r="Y136" s="1" t="s">
        <v>1095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958</v>
      </c>
      <c r="D137" s="3">
        <v>182</v>
      </c>
      <c r="E137" s="3">
        <v>173.075</v>
      </c>
      <c r="F137" s="3">
        <v>197</v>
      </c>
      <c r="G137" s="4">
        <v>0.8785532994923857</v>
      </c>
      <c r="H137" s="4">
        <v>0.02195579950888343</v>
      </c>
      <c r="I137" s="4">
        <v>0.02623394819038505</v>
      </c>
      <c r="J137" s="4">
        <v>0.03</v>
      </c>
      <c r="K137" s="4">
        <v>0.07612373710946829</v>
      </c>
      <c r="L137" s="1" t="s">
        <v>302</v>
      </c>
      <c r="M137" s="5">
        <v>24.54964539007092</v>
      </c>
      <c r="N137" s="3">
        <v>7.05</v>
      </c>
      <c r="O137" s="3">
        <v>3.8</v>
      </c>
      <c r="P137" s="4">
        <v>0.5390070921985816</v>
      </c>
      <c r="Q137" s="1">
        <v>62</v>
      </c>
      <c r="R137" s="4">
        <v>0.03985234558237916</v>
      </c>
      <c r="S137" s="1" t="s">
        <v>1017</v>
      </c>
      <c r="T137" s="4" t="s">
        <v>1076</v>
      </c>
      <c r="U137" s="1" t="s">
        <v>1080</v>
      </c>
      <c r="V137" s="6" t="s">
        <v>1091</v>
      </c>
      <c r="W137" s="7">
        <v>4757.55174</v>
      </c>
      <c r="X137" s="10">
        <v>45910</v>
      </c>
      <c r="Y137" s="1" t="s">
        <v>1093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HYPERLINK("https://www.suredividend.com/sure-analysis-FFMR/","First Farmers Financial Corp")</f>
        <v>0</v>
      </c>
      <c r="C138" s="1" t="s">
        <v>957</v>
      </c>
      <c r="D138" s="3">
        <v>66</v>
      </c>
      <c r="E138" s="3">
        <v>66.40000000000001</v>
      </c>
      <c r="F138" s="3">
        <v>66</v>
      </c>
      <c r="G138" s="4">
        <v>1.006060606060606</v>
      </c>
      <c r="H138" s="4">
        <v>0.02951807228915663</v>
      </c>
      <c r="I138" s="4">
        <v>-0.001207732993960375</v>
      </c>
      <c r="J138" s="4">
        <v>0.05</v>
      </c>
      <c r="K138" s="4">
        <v>0.07562242284254039</v>
      </c>
      <c r="L138" s="1" t="s">
        <v>302</v>
      </c>
      <c r="M138" s="5">
        <v>11.06666666666667</v>
      </c>
      <c r="N138" s="3">
        <v>6</v>
      </c>
      <c r="O138" s="3">
        <v>1.96</v>
      </c>
      <c r="P138" s="4">
        <v>0.3266666666666667</v>
      </c>
      <c r="Q138" s="1">
        <v>34</v>
      </c>
      <c r="R138" s="4">
        <v>0.04987304960985517</v>
      </c>
      <c r="T138" s="4" t="s">
        <v>1076</v>
      </c>
      <c r="U138" s="1" t="s">
        <v>1080</v>
      </c>
      <c r="V138" s="6" t="s">
        <v>1082</v>
      </c>
      <c r="X138" s="10">
        <v>45802</v>
      </c>
      <c r="Y138" s="1" t="s">
        <v>1093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958</v>
      </c>
      <c r="D139" s="3">
        <v>687</v>
      </c>
      <c r="E139" s="3">
        <v>845</v>
      </c>
      <c r="F139" s="3">
        <v>675</v>
      </c>
      <c r="G139" s="4">
        <v>1.251851851851852</v>
      </c>
      <c r="H139" s="4">
        <v>0.003881656804733727</v>
      </c>
      <c r="I139" s="4">
        <v>-0.04393061230807904</v>
      </c>
      <c r="J139" s="4">
        <v>0.12</v>
      </c>
      <c r="K139" s="4">
        <v>0.07533883996925272</v>
      </c>
      <c r="L139" s="1" t="s">
        <v>302</v>
      </c>
      <c r="M139" s="5">
        <v>22.53333333333333</v>
      </c>
      <c r="N139" s="3">
        <v>37.5</v>
      </c>
      <c r="O139" s="3">
        <v>3.28</v>
      </c>
      <c r="P139" s="4">
        <v>0.08746666666666666</v>
      </c>
      <c r="Q139" s="1">
        <v>18</v>
      </c>
      <c r="R139" s="4">
        <v>0.1500958023851782</v>
      </c>
      <c r="S139" s="1" t="s">
        <v>986</v>
      </c>
      <c r="T139" s="4" t="s">
        <v>1076</v>
      </c>
      <c r="U139" s="1" t="s">
        <v>1080</v>
      </c>
      <c r="V139" s="6" t="s">
        <v>1089</v>
      </c>
      <c r="W139" s="7">
        <v>104448.568296</v>
      </c>
      <c r="X139" s="10">
        <v>45902</v>
      </c>
      <c r="Y139" s="1" t="s">
        <v>1093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HYPERLINK("https://www.suredividend.com/sure-analysis-COST/","Costco Wholesale Corp")</f>
        <v>0</v>
      </c>
      <c r="C140" s="1" t="s">
        <v>958</v>
      </c>
      <c r="D140" s="3">
        <v>915</v>
      </c>
      <c r="E140" s="3">
        <v>926.91</v>
      </c>
      <c r="F140" s="3">
        <v>804</v>
      </c>
      <c r="G140" s="4">
        <v>1.152873134328358</v>
      </c>
      <c r="H140" s="4">
        <v>0.005610037651983472</v>
      </c>
      <c r="I140" s="4">
        <v>-0.02805050996743008</v>
      </c>
      <c r="J140" s="4">
        <v>0.1</v>
      </c>
      <c r="K140" s="4">
        <v>0.0750148108158446</v>
      </c>
      <c r="L140" s="1" t="s">
        <v>302</v>
      </c>
      <c r="M140" s="5">
        <v>46.11492537313433</v>
      </c>
      <c r="N140" s="3">
        <v>20.1</v>
      </c>
      <c r="O140" s="3">
        <v>5.2</v>
      </c>
      <c r="P140" s="4">
        <v>0.2587064676616915</v>
      </c>
      <c r="Q140" s="1">
        <v>22</v>
      </c>
      <c r="R140" s="4">
        <v>0.1099416605413728</v>
      </c>
      <c r="S140" s="1" t="s">
        <v>969</v>
      </c>
      <c r="T140" s="4" t="s">
        <v>1076</v>
      </c>
      <c r="U140" s="1" t="s">
        <v>1080</v>
      </c>
      <c r="V140" s="6" t="s">
        <v>1091</v>
      </c>
      <c r="W140" s="7">
        <v>409976.192134</v>
      </c>
      <c r="X140" s="10">
        <v>45935</v>
      </c>
      <c r="Y140" s="1" t="s">
        <v>1093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HYPERLINK("https://www.suredividend.com/sure-analysis-BKH/","Black Hills Corporation")</f>
        <v>0</v>
      </c>
      <c r="C141" s="1" t="s">
        <v>957</v>
      </c>
      <c r="D141" s="3">
        <v>61</v>
      </c>
      <c r="E141" s="3">
        <v>70.5</v>
      </c>
      <c r="F141" s="3">
        <v>70</v>
      </c>
      <c r="G141" s="4">
        <v>1.007142857142857</v>
      </c>
      <c r="H141" s="4">
        <v>0.03829787234042553</v>
      </c>
      <c r="I141" s="4">
        <v>-0.00142248086739849</v>
      </c>
      <c r="J141" s="4">
        <v>0.04</v>
      </c>
      <c r="K141" s="4">
        <v>0.07421367294486325</v>
      </c>
      <c r="L141" s="1" t="s">
        <v>302</v>
      </c>
      <c r="M141" s="5">
        <v>17.19512195121951</v>
      </c>
      <c r="N141" s="3">
        <v>4.1</v>
      </c>
      <c r="O141" s="3">
        <v>2.7</v>
      </c>
      <c r="P141" s="4">
        <v>0.6585365853658538</v>
      </c>
      <c r="Q141" s="1">
        <v>55</v>
      </c>
      <c r="R141" s="4">
        <v>0.05024607263868264</v>
      </c>
      <c r="S141" s="1" t="s">
        <v>989</v>
      </c>
      <c r="T141" s="4" t="s">
        <v>1076</v>
      </c>
      <c r="U141" s="1" t="s">
        <v>1080</v>
      </c>
      <c r="V141" s="6" t="s">
        <v>1085</v>
      </c>
      <c r="W141" s="7">
        <v>5305.779317</v>
      </c>
      <c r="X141" s="10">
        <v>45888</v>
      </c>
      <c r="Y141" s="1" t="s">
        <v>1103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HYPERLINK("https://www.suredividend.com/sure-analysis-LOGI/","Logitech International S.A.")</f>
        <v>0</v>
      </c>
      <c r="C142" s="1" t="s">
        <v>958</v>
      </c>
      <c r="D142" s="3">
        <v>122</v>
      </c>
      <c r="E142" s="3">
        <v>118.985</v>
      </c>
      <c r="F142" s="3">
        <v>99</v>
      </c>
      <c r="G142" s="4">
        <v>1.201868686868687</v>
      </c>
      <c r="H142" s="4">
        <v>0.0133630289532294</v>
      </c>
      <c r="I142" s="4">
        <v>-0.03610751138331025</v>
      </c>
      <c r="J142" s="4">
        <v>0.1</v>
      </c>
      <c r="K142" s="4">
        <v>0.07411505370645166</v>
      </c>
      <c r="L142" s="1" t="s">
        <v>302</v>
      </c>
      <c r="M142" s="5">
        <v>21.63363636363636</v>
      </c>
      <c r="N142" s="3">
        <v>5.5</v>
      </c>
      <c r="O142" s="3">
        <v>1.59</v>
      </c>
      <c r="P142" s="4">
        <v>0.2890909090909091</v>
      </c>
      <c r="Q142" s="1">
        <v>12</v>
      </c>
      <c r="R142" s="4">
        <v>0.09993891720831627</v>
      </c>
      <c r="S142" s="1" t="s">
        <v>1018</v>
      </c>
      <c r="T142" s="4" t="s">
        <v>1076</v>
      </c>
      <c r="U142" s="1" t="s">
        <v>1081</v>
      </c>
      <c r="V142" s="6" t="s">
        <v>1084</v>
      </c>
      <c r="W142" s="7">
        <v>17415.850255</v>
      </c>
      <c r="X142" s="10">
        <v>45970</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HYPERLINK("https://www.suredividend.com/sure-analysis-NWN/","Northwest Natural Holding Co")</f>
        <v>0</v>
      </c>
      <c r="C143" s="1" t="s">
        <v>957</v>
      </c>
      <c r="D143" s="3">
        <v>46</v>
      </c>
      <c r="E143" s="3">
        <v>48.255</v>
      </c>
      <c r="F143" s="3">
        <v>46.4</v>
      </c>
      <c r="G143" s="4">
        <v>1.039978448275862</v>
      </c>
      <c r="H143" s="4">
        <v>0.04082478499637343</v>
      </c>
      <c r="I143" s="4">
        <v>-0.007809345398678169</v>
      </c>
      <c r="J143" s="4">
        <v>0.044</v>
      </c>
      <c r="K143" s="4">
        <v>0.07305788410818792</v>
      </c>
      <c r="L143" s="1" t="s">
        <v>302</v>
      </c>
      <c r="M143" s="5">
        <v>16.63965517241379</v>
      </c>
      <c r="N143" s="3">
        <v>2.9</v>
      </c>
      <c r="O143" s="3">
        <v>1.97</v>
      </c>
      <c r="P143" s="4">
        <v>0.6793103448275862</v>
      </c>
      <c r="Q143" s="1">
        <v>70</v>
      </c>
      <c r="R143" s="4">
        <v>0.04027701568479003</v>
      </c>
      <c r="S143" s="1" t="s">
        <v>969</v>
      </c>
      <c r="T143" s="4" t="s">
        <v>1076</v>
      </c>
      <c r="U143" s="1" t="s">
        <v>1080</v>
      </c>
      <c r="V143" s="6" t="s">
        <v>1085</v>
      </c>
      <c r="W143" s="7">
        <v>2003.129847</v>
      </c>
      <c r="X143" s="10">
        <v>45972</v>
      </c>
      <c r="Y143" s="1" t="s">
        <v>1107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HYPERLINK("https://www.suredividend.com/sure-analysis-JNJ/","Johnson &amp; Johnson")</f>
        <v>0</v>
      </c>
      <c r="C144" s="1" t="s">
        <v>958</v>
      </c>
      <c r="D144" s="3">
        <v>192</v>
      </c>
      <c r="E144" s="3">
        <v>195.43</v>
      </c>
      <c r="F144" s="3">
        <v>184</v>
      </c>
      <c r="G144" s="4">
        <v>1.062119565217391</v>
      </c>
      <c r="H144" s="4">
        <v>0.02660799263163281</v>
      </c>
      <c r="I144" s="4">
        <v>-0.01198095024005463</v>
      </c>
      <c r="J144" s="4">
        <v>0.06</v>
      </c>
      <c r="K144" s="4">
        <v>0.07249287122546599</v>
      </c>
      <c r="L144" s="1" t="s">
        <v>302</v>
      </c>
      <c r="M144" s="5">
        <v>18.01198156682028</v>
      </c>
      <c r="N144" s="3">
        <v>10.85</v>
      </c>
      <c r="O144" s="3">
        <v>5.2</v>
      </c>
      <c r="P144" s="4">
        <v>0.4792626728110599</v>
      </c>
      <c r="Q144" s="1">
        <v>63</v>
      </c>
      <c r="R144" s="4">
        <v>0.06003737798448272</v>
      </c>
      <c r="S144" s="1" t="s">
        <v>1000</v>
      </c>
      <c r="T144" s="4" t="s">
        <v>1076</v>
      </c>
      <c r="U144" s="1" t="s">
        <v>1080</v>
      </c>
      <c r="V144" s="6" t="s">
        <v>1089</v>
      </c>
      <c r="W144" s="7">
        <v>470414.868666</v>
      </c>
      <c r="X144" s="10">
        <v>45946</v>
      </c>
      <c r="Y144" s="1" t="s">
        <v>1095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HYPERLINK("https://www.suredividend.com/sure-analysis-SF/","Stifel Financial Corp.")</f>
        <v>0</v>
      </c>
      <c r="C145" s="1" t="s">
        <v>958</v>
      </c>
      <c r="D145" s="3">
        <v>117</v>
      </c>
      <c r="E145" s="3">
        <v>122.12</v>
      </c>
      <c r="F145" s="3">
        <v>99</v>
      </c>
      <c r="G145" s="4">
        <v>1.233535353535353</v>
      </c>
      <c r="H145" s="4">
        <v>0.01506714706845725</v>
      </c>
      <c r="I145" s="4">
        <v>-0.04110803432470422</v>
      </c>
      <c r="J145" s="4">
        <v>0.1</v>
      </c>
      <c r="K145" s="4">
        <v>0.07063484166651501</v>
      </c>
      <c r="L145" s="1" t="s">
        <v>302</v>
      </c>
      <c r="M145" s="5">
        <v>16.02624671916011</v>
      </c>
      <c r="N145" s="3">
        <v>7.62</v>
      </c>
      <c r="O145" s="3">
        <v>1.84</v>
      </c>
      <c r="P145" s="4">
        <v>0.2414698162729659</v>
      </c>
      <c r="Q145" s="1">
        <v>8</v>
      </c>
      <c r="R145" s="4">
        <v>0.09975204344332944</v>
      </c>
      <c r="S145" s="1" t="s">
        <v>986</v>
      </c>
      <c r="T145" s="4" t="s">
        <v>1076</v>
      </c>
      <c r="U145" s="1" t="s">
        <v>1080</v>
      </c>
      <c r="V145" s="6" t="s">
        <v>1082</v>
      </c>
      <c r="W145" s="7">
        <v>39889.473533</v>
      </c>
      <c r="X145" s="10">
        <v>45953</v>
      </c>
      <c r="Y145" s="1" t="s">
        <v>1099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958</v>
      </c>
      <c r="D146" s="3">
        <v>145</v>
      </c>
      <c r="E146" s="3">
        <v>153.17</v>
      </c>
      <c r="F146" s="3">
        <v>128</v>
      </c>
      <c r="G146" s="4">
        <v>1.196640625</v>
      </c>
      <c r="H146" s="4">
        <v>0.008356727818763466</v>
      </c>
      <c r="I146" s="4">
        <v>-0.03526673999123497</v>
      </c>
      <c r="J146" s="4">
        <v>0.1</v>
      </c>
      <c r="K146" s="4">
        <v>0.06990888437086706</v>
      </c>
      <c r="L146" s="1" t="s">
        <v>302</v>
      </c>
      <c r="M146" s="5">
        <v>25.10983606557377</v>
      </c>
      <c r="N146" s="3">
        <v>6.1</v>
      </c>
      <c r="O146" s="3">
        <v>1.28</v>
      </c>
      <c r="P146" s="4">
        <v>0.2098360655737705</v>
      </c>
      <c r="Q146" s="1">
        <v>7</v>
      </c>
      <c r="R146" s="4">
        <v>0.09984491222048941</v>
      </c>
      <c r="T146" s="4" t="s">
        <v>1076</v>
      </c>
      <c r="U146" s="1" t="s">
        <v>1080</v>
      </c>
      <c r="V146" s="6" t="s">
        <v>1086</v>
      </c>
      <c r="W146" s="7">
        <v>18312.987051</v>
      </c>
      <c r="X146" s="10">
        <v>45876</v>
      </c>
      <c r="Y146" s="1" t="s">
        <v>1099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HYPERLINK("https://www.suredividend.com/sure-analysis-SXI/","Standex International Corp.")</f>
        <v>0</v>
      </c>
      <c r="C147" s="1" t="s">
        <v>958</v>
      </c>
      <c r="D147" s="3">
        <v>233</v>
      </c>
      <c r="E147" s="3">
        <v>231.97</v>
      </c>
      <c r="F147" s="3">
        <v>179</v>
      </c>
      <c r="G147" s="4">
        <v>1.295921787709497</v>
      </c>
      <c r="H147" s="4">
        <v>0.005862827089709877</v>
      </c>
      <c r="I147" s="4">
        <v>-0.05052345301938277</v>
      </c>
      <c r="J147" s="4">
        <v>0.12</v>
      </c>
      <c r="K147" s="4">
        <v>0.06916384758417871</v>
      </c>
      <c r="L147" s="1" t="s">
        <v>302</v>
      </c>
      <c r="M147" s="5">
        <v>25.29661941112323</v>
      </c>
      <c r="N147" s="3">
        <v>9.17</v>
      </c>
      <c r="O147" s="3">
        <v>1.36</v>
      </c>
      <c r="P147" s="4">
        <v>0.148309705561614</v>
      </c>
      <c r="Q147" s="1">
        <v>15</v>
      </c>
      <c r="R147" s="4">
        <v>0.0801851873035635</v>
      </c>
      <c r="S147" s="1" t="s">
        <v>970</v>
      </c>
      <c r="T147" s="4" t="s">
        <v>1076</v>
      </c>
      <c r="U147" s="1" t="s">
        <v>1080</v>
      </c>
      <c r="V147" s="6" t="s">
        <v>1086</v>
      </c>
      <c r="W147" s="7">
        <v>2808.720368</v>
      </c>
      <c r="X147" s="10">
        <v>45964</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958</v>
      </c>
      <c r="D148" s="3">
        <v>276</v>
      </c>
      <c r="E148" s="3">
        <v>271.89</v>
      </c>
      <c r="F148" s="3">
        <v>237</v>
      </c>
      <c r="G148" s="4">
        <v>1.147215189873418</v>
      </c>
      <c r="H148" s="4">
        <v>0.007650152635256906</v>
      </c>
      <c r="I148" s="4">
        <v>-0.02709368519613531</v>
      </c>
      <c r="J148" s="4">
        <v>0.09</v>
      </c>
      <c r="K148" s="4">
        <v>0.06847087019392895</v>
      </c>
      <c r="L148" s="1" t="s">
        <v>302</v>
      </c>
      <c r="M148" s="5">
        <v>26.39708737864077</v>
      </c>
      <c r="N148" s="3">
        <v>10.3</v>
      </c>
      <c r="O148" s="3">
        <v>2.08</v>
      </c>
      <c r="P148" s="4">
        <v>0.2019417475728155</v>
      </c>
      <c r="Q148" s="1">
        <v>13</v>
      </c>
      <c r="R148" s="4">
        <v>0.1000091417204541</v>
      </c>
      <c r="S148" s="1" t="s">
        <v>986</v>
      </c>
      <c r="T148" s="4" t="s">
        <v>1076</v>
      </c>
      <c r="U148" s="1" t="s">
        <v>1080</v>
      </c>
      <c r="V148" s="6" t="s">
        <v>1086</v>
      </c>
      <c r="W148" s="7">
        <v>9070.993924</v>
      </c>
      <c r="X148" s="10">
        <v>45973</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HYPERLINK("https://www.suredividend.com/sure-analysis-MCD/","McDonald`s Corp")</f>
        <v>0</v>
      </c>
      <c r="C149" s="1" t="s">
        <v>958</v>
      </c>
      <c r="D149" s="3">
        <v>309</v>
      </c>
      <c r="E149" s="3">
        <v>307.88</v>
      </c>
      <c r="F149" s="3">
        <v>284</v>
      </c>
      <c r="G149" s="4">
        <v>1.084084507042254</v>
      </c>
      <c r="H149" s="4">
        <v>0.02416525919189295</v>
      </c>
      <c r="I149" s="4">
        <v>-0.01601750497905563</v>
      </c>
      <c r="J149" s="4">
        <v>0.06</v>
      </c>
      <c r="K149" s="4">
        <v>0.06566977263021312</v>
      </c>
      <c r="L149" s="1" t="s">
        <v>302</v>
      </c>
      <c r="M149" s="5">
        <v>24.96999188969992</v>
      </c>
      <c r="N149" s="3">
        <v>12.33</v>
      </c>
      <c r="O149" s="3">
        <v>7.44</v>
      </c>
      <c r="P149" s="4">
        <v>0.6034063260340633</v>
      </c>
      <c r="Q149" s="1">
        <v>49</v>
      </c>
      <c r="R149" s="4">
        <v>0.04943467211925889</v>
      </c>
      <c r="S149" s="1" t="s">
        <v>986</v>
      </c>
      <c r="T149" s="4" t="s">
        <v>1076</v>
      </c>
      <c r="U149" s="1" t="s">
        <v>1080</v>
      </c>
      <c r="V149" s="6" t="s">
        <v>1087</v>
      </c>
      <c r="W149" s="7">
        <v>219044.434973</v>
      </c>
      <c r="X149" s="10">
        <v>45886</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HYPERLINK("https://www.suredividend.com/sure-analysis-MPWR/","Monolithic Power System Inc")</f>
        <v>0</v>
      </c>
      <c r="C150" s="1" t="s">
        <v>958</v>
      </c>
      <c r="D150" s="3">
        <v>969</v>
      </c>
      <c r="E150" s="3">
        <v>927.99</v>
      </c>
      <c r="F150" s="3">
        <v>490</v>
      </c>
      <c r="G150" s="4">
        <v>1.893857142857143</v>
      </c>
      <c r="H150" s="4">
        <v>0.00672421039019817</v>
      </c>
      <c r="I150" s="4">
        <v>-0.1199029672960726</v>
      </c>
      <c r="J150" s="4">
        <v>0.2</v>
      </c>
      <c r="K150" s="4">
        <v>0.06559903195204053</v>
      </c>
      <c r="L150" s="1" t="s">
        <v>302</v>
      </c>
      <c r="M150" s="5">
        <v>53.028</v>
      </c>
      <c r="N150" s="3">
        <v>17.5</v>
      </c>
      <c r="O150" s="3">
        <v>6.24</v>
      </c>
      <c r="P150" s="4">
        <v>0.3565714285714286</v>
      </c>
      <c r="Q150" s="1">
        <v>8</v>
      </c>
      <c r="R150" s="4">
        <v>0.2000445618216544</v>
      </c>
      <c r="S150" s="1" t="s">
        <v>980</v>
      </c>
      <c r="T150" s="4" t="s">
        <v>1076</v>
      </c>
      <c r="U150" s="1" t="s">
        <v>1080</v>
      </c>
      <c r="V150" s="6" t="s">
        <v>1084</v>
      </c>
      <c r="W150" s="7">
        <v>44279.96103</v>
      </c>
      <c r="X150" s="10">
        <v>45962</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958</v>
      </c>
      <c r="D151" s="3">
        <v>152</v>
      </c>
      <c r="E151" s="3">
        <v>148.11</v>
      </c>
      <c r="F151" s="3">
        <v>140</v>
      </c>
      <c r="G151" s="4">
        <v>1.057928571428572</v>
      </c>
      <c r="H151" s="4">
        <v>0.02855985416244683</v>
      </c>
      <c r="I151" s="4">
        <v>-0.01119937842747265</v>
      </c>
      <c r="J151" s="4">
        <v>0.05</v>
      </c>
      <c r="K151" s="4">
        <v>0.06448301158732095</v>
      </c>
      <c r="L151" s="1" t="s">
        <v>302</v>
      </c>
      <c r="M151" s="5">
        <v>21.21919770773639</v>
      </c>
      <c r="N151" s="3">
        <v>6.98</v>
      </c>
      <c r="O151" s="3">
        <v>4.23</v>
      </c>
      <c r="P151" s="4">
        <v>0.6060171919770774</v>
      </c>
      <c r="Q151" s="1">
        <v>69</v>
      </c>
      <c r="R151" s="4">
        <v>0.03892911880562466</v>
      </c>
      <c r="S151" s="1" t="s">
        <v>1019</v>
      </c>
      <c r="T151" s="4" t="s">
        <v>1076</v>
      </c>
      <c r="U151" s="1" t="s">
        <v>1080</v>
      </c>
      <c r="V151" s="6" t="s">
        <v>1091</v>
      </c>
      <c r="W151" s="7">
        <v>345743.09591</v>
      </c>
      <c r="X151" s="10">
        <v>45957</v>
      </c>
      <c r="Y151" s="1" t="s">
        <v>1101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958</v>
      </c>
      <c r="D152" s="3">
        <v>53</v>
      </c>
      <c r="E152" s="3">
        <v>53.62</v>
      </c>
      <c r="F152" s="3">
        <v>51</v>
      </c>
      <c r="G152" s="4">
        <v>1.051372549019608</v>
      </c>
      <c r="H152" s="4">
        <v>0.02051473330846699</v>
      </c>
      <c r="I152" s="4">
        <v>-0.009969274044763665</v>
      </c>
      <c r="J152" s="4">
        <v>0.05</v>
      </c>
      <c r="K152" s="4">
        <v>0.05970987082347246</v>
      </c>
      <c r="L152" s="1" t="s">
        <v>302</v>
      </c>
      <c r="M152" s="5">
        <v>12.61647058823529</v>
      </c>
      <c r="N152" s="3">
        <v>4.25</v>
      </c>
      <c r="O152" s="3">
        <v>1.1</v>
      </c>
      <c r="P152" s="4">
        <v>0.2588235294117647</v>
      </c>
      <c r="Q152" s="1">
        <v>56</v>
      </c>
      <c r="R152" s="4">
        <v>0.05970486933121499</v>
      </c>
      <c r="S152" s="1" t="s">
        <v>1015</v>
      </c>
      <c r="T152" s="4" t="s">
        <v>1076</v>
      </c>
      <c r="U152" s="1" t="s">
        <v>1080</v>
      </c>
      <c r="V152" s="6" t="s">
        <v>1082</v>
      </c>
      <c r="W152" s="7">
        <v>7100.075517</v>
      </c>
      <c r="X152" s="10">
        <v>45963</v>
      </c>
      <c r="Y152" s="1" t="s">
        <v>1103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958</v>
      </c>
      <c r="D153" s="3">
        <v>128</v>
      </c>
      <c r="E153" s="3">
        <v>129.81</v>
      </c>
      <c r="F153" s="3">
        <v>113</v>
      </c>
      <c r="G153" s="4">
        <v>1.148761061946903</v>
      </c>
      <c r="H153" s="4">
        <v>0.01818041753331793</v>
      </c>
      <c r="I153" s="4">
        <v>-0.02735567160307506</v>
      </c>
      <c r="J153" s="4">
        <v>0.07000000000000001</v>
      </c>
      <c r="K153" s="4">
        <v>0.05913821167032096</v>
      </c>
      <c r="L153" s="1" t="s">
        <v>302</v>
      </c>
      <c r="M153" s="5">
        <v>25.20582524271845</v>
      </c>
      <c r="N153" s="3">
        <v>5.15</v>
      </c>
      <c r="O153" s="3">
        <v>2.36</v>
      </c>
      <c r="P153" s="4">
        <v>0.458252427184466</v>
      </c>
      <c r="Q153" s="1">
        <v>53</v>
      </c>
      <c r="R153" s="4">
        <v>0.06999857218918182</v>
      </c>
      <c r="S153" s="1" t="s">
        <v>978</v>
      </c>
      <c r="T153" s="4" t="s">
        <v>1076</v>
      </c>
      <c r="U153" s="1" t="s">
        <v>1080</v>
      </c>
      <c r="V153" s="6" t="s">
        <v>1089</v>
      </c>
      <c r="W153" s="7">
        <v>224766.587869</v>
      </c>
      <c r="X153" s="10">
        <v>45946</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958</v>
      </c>
      <c r="D154" s="3">
        <v>277</v>
      </c>
      <c r="E154" s="3">
        <v>296.25</v>
      </c>
      <c r="F154" s="3">
        <v>306</v>
      </c>
      <c r="G154" s="4">
        <v>0.9681372549019608</v>
      </c>
      <c r="H154" s="4">
        <v>0.01309704641350211</v>
      </c>
      <c r="I154" s="4">
        <v>0.006497298359243509</v>
      </c>
      <c r="J154" s="4">
        <v>0.04</v>
      </c>
      <c r="K154" s="4">
        <v>0.05911744395681584</v>
      </c>
      <c r="L154" s="1" t="s">
        <v>302</v>
      </c>
      <c r="M154" s="5">
        <v>12.6063829787234</v>
      </c>
      <c r="N154" s="3">
        <v>23.5</v>
      </c>
      <c r="O154" s="3">
        <v>3.88</v>
      </c>
      <c r="P154" s="4">
        <v>0.1651063829787234</v>
      </c>
      <c r="Q154" s="1">
        <v>33</v>
      </c>
      <c r="R154" s="4">
        <v>0.04991633977368415</v>
      </c>
      <c r="S154" s="1" t="s">
        <v>977</v>
      </c>
      <c r="T154" s="4" t="s">
        <v>1076</v>
      </c>
      <c r="U154" s="1" t="s">
        <v>1081</v>
      </c>
      <c r="V154" s="6" t="s">
        <v>1082</v>
      </c>
      <c r="W154" s="7">
        <v>122488.840926</v>
      </c>
      <c r="X154" s="10">
        <v>45963</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HYPERLINK("https://www.suredividend.com/sure-analysis-HUBB/","Hubbell Inc.")</f>
        <v>0</v>
      </c>
      <c r="C155" s="1" t="s">
        <v>958</v>
      </c>
      <c r="D155" s="3">
        <v>473</v>
      </c>
      <c r="E155" s="3">
        <v>439.1</v>
      </c>
      <c r="F155" s="3">
        <v>373</v>
      </c>
      <c r="G155" s="4">
        <v>1.177211796246649</v>
      </c>
      <c r="H155" s="4">
        <v>0.01293554998861307</v>
      </c>
      <c r="I155" s="4">
        <v>-0.03210314446744789</v>
      </c>
      <c r="J155" s="4">
        <v>0.08</v>
      </c>
      <c r="K155" s="4">
        <v>0.05871397127253419</v>
      </c>
      <c r="L155" s="1" t="s">
        <v>302</v>
      </c>
      <c r="M155" s="5">
        <v>24.12637362637363</v>
      </c>
      <c r="N155" s="3">
        <v>18.2</v>
      </c>
      <c r="O155" s="3">
        <v>5.68</v>
      </c>
      <c r="P155" s="4">
        <v>0.3120879120879121</v>
      </c>
      <c r="Q155" s="1">
        <v>19</v>
      </c>
      <c r="R155" s="4">
        <v>0.08010910720791475</v>
      </c>
      <c r="S155" s="1" t="s">
        <v>962</v>
      </c>
      <c r="T155" s="4" t="s">
        <v>1076</v>
      </c>
      <c r="U155" s="1" t="s">
        <v>1080</v>
      </c>
      <c r="V155" s="6" t="s">
        <v>1086</v>
      </c>
      <c r="W155" s="7">
        <v>23258.800713</v>
      </c>
      <c r="X155" s="10">
        <v>45961</v>
      </c>
      <c r="Y155" s="1" t="s">
        <v>1098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958</v>
      </c>
      <c r="D156" s="3">
        <v>35</v>
      </c>
      <c r="E156" s="3">
        <v>34.47</v>
      </c>
      <c r="F156" s="3">
        <v>19.2</v>
      </c>
      <c r="G156" s="4">
        <v>1.7953125</v>
      </c>
      <c r="H156" s="4">
        <v>0.02436901653611837</v>
      </c>
      <c r="I156" s="4">
        <v>-0.1104466714734967</v>
      </c>
      <c r="J156" s="4">
        <v>0.15</v>
      </c>
      <c r="K156" s="4">
        <v>0.0553811982277248</v>
      </c>
      <c r="L156" s="1" t="s">
        <v>302</v>
      </c>
      <c r="M156" s="5">
        <v>28.725</v>
      </c>
      <c r="N156" s="3">
        <v>1.2</v>
      </c>
      <c r="O156" s="3">
        <v>0.84</v>
      </c>
      <c r="P156" s="4">
        <v>0.7</v>
      </c>
      <c r="Q156" s="1">
        <v>13</v>
      </c>
      <c r="R156" s="4">
        <v>0.1500626086711312</v>
      </c>
      <c r="S156" s="1" t="s">
        <v>962</v>
      </c>
      <c r="T156" s="4" t="s">
        <v>1076</v>
      </c>
      <c r="U156" s="1" t="s">
        <v>1080</v>
      </c>
      <c r="V156" s="6" t="s">
        <v>1084</v>
      </c>
      <c r="W156" s="7">
        <v>1922.93163</v>
      </c>
      <c r="X156" s="10">
        <v>45971</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HYPERLINK("https://www.suredividend.com/sure-analysis-EBAY/","EBay Inc.")</f>
        <v>0</v>
      </c>
      <c r="C157" s="1" t="s">
        <v>958</v>
      </c>
      <c r="D157" s="3">
        <v>80.90000000000001</v>
      </c>
      <c r="E157" s="3">
        <v>84.34</v>
      </c>
      <c r="F157" s="3">
        <v>65.59999999999999</v>
      </c>
      <c r="G157" s="4">
        <v>1.285670731707317</v>
      </c>
      <c r="H157" s="4">
        <v>0.01375385345032013</v>
      </c>
      <c r="I157" s="4">
        <v>-0.04901416412363713</v>
      </c>
      <c r="J157" s="4">
        <v>0.09</v>
      </c>
      <c r="K157" s="4">
        <v>0.05252166106608036</v>
      </c>
      <c r="L157" s="1" t="s">
        <v>302</v>
      </c>
      <c r="M157" s="5">
        <v>15.41864716636197</v>
      </c>
      <c r="N157" s="3">
        <v>5.47</v>
      </c>
      <c r="O157" s="3">
        <v>1.16</v>
      </c>
      <c r="P157" s="4">
        <v>0.2120658135283364</v>
      </c>
      <c r="Q157" s="1">
        <v>6</v>
      </c>
      <c r="R157" s="4">
        <v>0.1094693894292937</v>
      </c>
      <c r="S157" s="1" t="s">
        <v>962</v>
      </c>
      <c r="T157" s="4" t="s">
        <v>1076</v>
      </c>
      <c r="U157" s="1" t="s">
        <v>1080</v>
      </c>
      <c r="V157" s="6" t="s">
        <v>1087</v>
      </c>
      <c r="W157" s="7">
        <v>38162.36</v>
      </c>
      <c r="X157" s="10">
        <v>45974</v>
      </c>
      <c r="Y157" s="1" t="s">
        <v>1107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958</v>
      </c>
      <c r="D158" s="3">
        <v>75.40000000000001</v>
      </c>
      <c r="E158" s="3">
        <v>75.02</v>
      </c>
      <c r="F158" s="3">
        <v>65.59999999999999</v>
      </c>
      <c r="G158" s="4">
        <v>1.14359756097561</v>
      </c>
      <c r="H158" s="4">
        <v>0.02692615302585977</v>
      </c>
      <c r="I158" s="4">
        <v>-0.02647892892019432</v>
      </c>
      <c r="J158" s="4">
        <v>0.053</v>
      </c>
      <c r="K158" s="4">
        <v>0.05240599339450536</v>
      </c>
      <c r="L158" s="1" t="s">
        <v>302</v>
      </c>
      <c r="M158" s="5">
        <v>22.87195121951219</v>
      </c>
      <c r="N158" s="3">
        <v>3.28</v>
      </c>
      <c r="O158" s="3">
        <v>2.02</v>
      </c>
      <c r="P158" s="4">
        <v>0.6158536585365854</v>
      </c>
      <c r="Q158" s="1">
        <v>71</v>
      </c>
      <c r="R158" s="4">
        <v>0.05579329812977241</v>
      </c>
      <c r="S158" s="1" t="s">
        <v>974</v>
      </c>
      <c r="T158" s="4" t="s">
        <v>1076</v>
      </c>
      <c r="U158" s="1" t="s">
        <v>1080</v>
      </c>
      <c r="V158" s="6" t="s">
        <v>1085</v>
      </c>
      <c r="W158" s="7">
        <v>2886.793087</v>
      </c>
      <c r="X158" s="10">
        <v>45894</v>
      </c>
      <c r="Y158" s="1" t="s">
        <v>1107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HYPERLINK("https://www.suredividend.com/sure-analysis-ROST/","Ross Stores, Inc.")</f>
        <v>0</v>
      </c>
      <c r="C159" s="1" t="s">
        <v>958</v>
      </c>
      <c r="D159" s="3">
        <v>147</v>
      </c>
      <c r="E159" s="3">
        <v>161.87</v>
      </c>
      <c r="F159" s="3">
        <v>117</v>
      </c>
      <c r="G159" s="4">
        <v>1.383504273504274</v>
      </c>
      <c r="H159" s="4">
        <v>0.01000803113609687</v>
      </c>
      <c r="I159" s="4">
        <v>-0.06286124353257305</v>
      </c>
      <c r="J159" s="4">
        <v>0.11</v>
      </c>
      <c r="K159" s="4">
        <v>0.05207321873622606</v>
      </c>
      <c r="L159" s="1" t="s">
        <v>302</v>
      </c>
      <c r="M159" s="5">
        <v>26.10806451612903</v>
      </c>
      <c r="N159" s="3">
        <v>6.2</v>
      </c>
      <c r="O159" s="3">
        <v>1.62</v>
      </c>
      <c r="P159" s="4">
        <v>0.2612903225806452</v>
      </c>
      <c r="Q159" s="1">
        <v>5</v>
      </c>
      <c r="R159" s="4">
        <v>0.1188211435508075</v>
      </c>
      <c r="S159" s="1" t="s">
        <v>1020</v>
      </c>
      <c r="T159" s="4" t="s">
        <v>1076</v>
      </c>
      <c r="U159" s="1" t="s">
        <v>1080</v>
      </c>
      <c r="V159" s="6" t="s">
        <v>1087</v>
      </c>
      <c r="W159" s="7">
        <v>52631.366627</v>
      </c>
      <c r="X159" s="10">
        <v>45897</v>
      </c>
      <c r="Y159" s="1" t="s">
        <v>1101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958</v>
      </c>
      <c r="D160" s="3">
        <v>354</v>
      </c>
      <c r="E160" s="3">
        <v>366.67</v>
      </c>
      <c r="F160" s="3">
        <v>282</v>
      </c>
      <c r="G160" s="4">
        <v>1.300248226950355</v>
      </c>
      <c r="H160" s="4">
        <v>0.006545395041863255</v>
      </c>
      <c r="I160" s="4">
        <v>-0.0511561523495021</v>
      </c>
      <c r="J160" s="4">
        <v>0.1</v>
      </c>
      <c r="K160" s="4">
        <v>0.05063004696540707</v>
      </c>
      <c r="L160" s="1" t="s">
        <v>302</v>
      </c>
      <c r="M160" s="5">
        <v>20.83352272727273</v>
      </c>
      <c r="N160" s="3">
        <v>17.6</v>
      </c>
      <c r="O160" s="3">
        <v>2.4</v>
      </c>
      <c r="P160" s="4">
        <v>0.1363636363636364</v>
      </c>
      <c r="Q160" s="1">
        <v>22</v>
      </c>
      <c r="R160" s="4">
        <v>0.08022119107630199</v>
      </c>
      <c r="S160" s="1" t="s">
        <v>974</v>
      </c>
      <c r="T160" s="4" t="s">
        <v>1076</v>
      </c>
      <c r="U160" s="1" t="s">
        <v>1080</v>
      </c>
      <c r="V160" s="6" t="s">
        <v>1089</v>
      </c>
      <c r="W160" s="7">
        <v>70736.344883</v>
      </c>
      <c r="X160" s="10">
        <v>45967</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958</v>
      </c>
      <c r="D161" s="3">
        <v>452</v>
      </c>
      <c r="E161" s="3">
        <v>414.54</v>
      </c>
      <c r="F161" s="3">
        <v>313</v>
      </c>
      <c r="G161" s="4">
        <v>1.324408945686901</v>
      </c>
      <c r="H161" s="4">
        <v>0.009070294784580497</v>
      </c>
      <c r="I161" s="4">
        <v>-0.05464357778977602</v>
      </c>
      <c r="J161" s="4">
        <v>0.1</v>
      </c>
      <c r="K161" s="4">
        <v>0.050112102076868</v>
      </c>
      <c r="L161" s="1" t="s">
        <v>302</v>
      </c>
      <c r="M161" s="5">
        <v>31.88769230769231</v>
      </c>
      <c r="N161" s="3">
        <v>13</v>
      </c>
      <c r="O161" s="3">
        <v>3.76</v>
      </c>
      <c r="P161" s="4">
        <v>0.2892307692307692</v>
      </c>
      <c r="Q161" s="1">
        <v>5</v>
      </c>
      <c r="R161" s="4">
        <v>0.1001627996506749</v>
      </c>
      <c r="S161" s="1" t="s">
        <v>983</v>
      </c>
      <c r="T161" s="4" t="s">
        <v>1076</v>
      </c>
      <c r="U161" s="1" t="s">
        <v>1081</v>
      </c>
      <c r="V161" s="6" t="s">
        <v>1086</v>
      </c>
      <c r="W161" s="7">
        <v>91988.42580899999</v>
      </c>
      <c r="X161" s="10">
        <v>45962</v>
      </c>
      <c r="Y161" s="1" t="s">
        <v>1097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HYPERLINK("https://www.suredividend.com/sure-analysis-RLI/","RLI Corp.")</f>
        <v>0</v>
      </c>
      <c r="C162" s="1" t="s">
        <v>958</v>
      </c>
      <c r="D162" s="3">
        <v>60</v>
      </c>
      <c r="E162" s="3">
        <v>63.22</v>
      </c>
      <c r="F162" s="3">
        <v>65</v>
      </c>
      <c r="G162" s="4">
        <v>0.9726153846153845</v>
      </c>
      <c r="H162" s="4">
        <v>0.01012337867763366</v>
      </c>
      <c r="I162" s="4">
        <v>0.005568760845202858</v>
      </c>
      <c r="J162" s="4">
        <v>0.03</v>
      </c>
      <c r="K162" s="4">
        <v>0.04577180916199897</v>
      </c>
      <c r="L162" s="1" t="s">
        <v>302</v>
      </c>
      <c r="M162" s="5">
        <v>18.59411764705882</v>
      </c>
      <c r="N162" s="3">
        <v>3.4</v>
      </c>
      <c r="O162" s="3">
        <v>0.64</v>
      </c>
      <c r="P162" s="4">
        <v>0.1882352941176471</v>
      </c>
      <c r="Q162" s="1">
        <v>50</v>
      </c>
      <c r="R162" s="4">
        <v>0.05081623913789235</v>
      </c>
      <c r="S162" s="1" t="s">
        <v>973</v>
      </c>
      <c r="T162" s="4" t="s">
        <v>1076</v>
      </c>
      <c r="U162" s="1" t="s">
        <v>1080</v>
      </c>
      <c r="V162" s="6" t="s">
        <v>1082</v>
      </c>
      <c r="W162" s="7">
        <v>5807.824685</v>
      </c>
      <c r="X162" s="10">
        <v>45970</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958</v>
      </c>
      <c r="D163" s="3">
        <v>41</v>
      </c>
      <c r="E163" s="3">
        <v>43.45</v>
      </c>
      <c r="F163" s="3">
        <v>37</v>
      </c>
      <c r="G163" s="4">
        <v>1.174324324324324</v>
      </c>
      <c r="H163" s="4">
        <v>0.02669735327963176</v>
      </c>
      <c r="I163" s="4">
        <v>-0.03162763182988959</v>
      </c>
      <c r="J163" s="4">
        <v>0.05</v>
      </c>
      <c r="K163" s="4">
        <v>0.04424492245388079</v>
      </c>
      <c r="L163" s="1" t="s">
        <v>302</v>
      </c>
      <c r="M163" s="5">
        <v>13.36923076923077</v>
      </c>
      <c r="N163" s="3">
        <v>3.25</v>
      </c>
      <c r="O163" s="3">
        <v>1.16</v>
      </c>
      <c r="P163" s="4">
        <v>0.3569230769230769</v>
      </c>
      <c r="Q163" s="1">
        <v>44</v>
      </c>
      <c r="R163" s="4">
        <v>0.0499309672496191</v>
      </c>
      <c r="S163" s="1" t="s">
        <v>984</v>
      </c>
      <c r="T163" s="4" t="s">
        <v>1076</v>
      </c>
      <c r="U163" s="1" t="s">
        <v>1080</v>
      </c>
      <c r="V163" s="6" t="s">
        <v>1082</v>
      </c>
      <c r="W163" s="7">
        <v>10751.7025</v>
      </c>
      <c r="X163" s="10">
        <v>45957</v>
      </c>
      <c r="Y163" s="1" t="s">
        <v>1093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958</v>
      </c>
      <c r="D164" s="3">
        <v>95</v>
      </c>
      <c r="E164" s="3">
        <v>93.67</v>
      </c>
      <c r="F164" s="3">
        <v>78</v>
      </c>
      <c r="G164" s="4">
        <v>1.200897435897436</v>
      </c>
      <c r="H164" s="4">
        <v>0.01131632326251735</v>
      </c>
      <c r="I164" s="4">
        <v>-0.03595164814768492</v>
      </c>
      <c r="J164" s="4">
        <v>0.07000000000000001</v>
      </c>
      <c r="K164" s="4">
        <v>0.04390928565246455</v>
      </c>
      <c r="L164" s="1" t="s">
        <v>302</v>
      </c>
      <c r="M164" s="5">
        <v>22.84634146341464</v>
      </c>
      <c r="N164" s="3">
        <v>4.1</v>
      </c>
      <c r="O164" s="3">
        <v>1.06</v>
      </c>
      <c r="P164" s="4">
        <v>0.2585365853658537</v>
      </c>
      <c r="Q164" s="1">
        <v>33</v>
      </c>
      <c r="R164" s="4">
        <v>0.08034818492488416</v>
      </c>
      <c r="S164" s="1" t="s">
        <v>999</v>
      </c>
      <c r="T164" s="4" t="s">
        <v>1076</v>
      </c>
      <c r="U164" s="1" t="s">
        <v>1080</v>
      </c>
      <c r="V164" s="6" t="s">
        <v>1086</v>
      </c>
      <c r="W164" s="7">
        <v>4169.287388</v>
      </c>
      <c r="X164" s="10">
        <v>45959</v>
      </c>
      <c r="Y164" s="1" t="s">
        <v>1101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958</v>
      </c>
      <c r="D165" s="3">
        <v>355</v>
      </c>
      <c r="E165" s="3">
        <v>351.99</v>
      </c>
      <c r="F165" s="3">
        <v>253</v>
      </c>
      <c r="G165" s="4">
        <v>1.391264822134387</v>
      </c>
      <c r="H165" s="4">
        <v>0.01181851757152192</v>
      </c>
      <c r="I165" s="4">
        <v>-0.06390906596364165</v>
      </c>
      <c r="J165" s="4">
        <v>0.1</v>
      </c>
      <c r="K165" s="4">
        <v>0.04344836568843591</v>
      </c>
      <c r="L165" s="1" t="s">
        <v>302</v>
      </c>
      <c r="M165" s="5">
        <v>29.16238608119304</v>
      </c>
      <c r="N165" s="3">
        <v>12.07</v>
      </c>
      <c r="O165" s="3">
        <v>4.16</v>
      </c>
      <c r="P165" s="4">
        <v>0.3446561723280862</v>
      </c>
      <c r="Q165" s="1">
        <v>16</v>
      </c>
      <c r="R165" s="4">
        <v>0.1000091417204541</v>
      </c>
      <c r="S165" s="1" t="s">
        <v>999</v>
      </c>
      <c r="T165" s="4" t="s">
        <v>1076</v>
      </c>
      <c r="U165" s="1" t="s">
        <v>1081</v>
      </c>
      <c r="V165" s="6" t="s">
        <v>1086</v>
      </c>
      <c r="W165" s="7">
        <v>137520.788</v>
      </c>
      <c r="X165" s="10">
        <v>45890</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958</v>
      </c>
      <c r="D166" s="3">
        <v>257</v>
      </c>
      <c r="E166" s="3">
        <v>250.6</v>
      </c>
      <c r="F166" s="3">
        <v>202</v>
      </c>
      <c r="G166" s="4">
        <v>1.240594059405941</v>
      </c>
      <c r="H166" s="4">
        <v>0.007342378292098963</v>
      </c>
      <c r="I166" s="4">
        <v>-0.04220170290800496</v>
      </c>
      <c r="J166" s="4">
        <v>0.08</v>
      </c>
      <c r="K166" s="4">
        <v>0.04241703117636453</v>
      </c>
      <c r="L166" s="1" t="s">
        <v>302</v>
      </c>
      <c r="M166" s="5">
        <v>23.53051643192488</v>
      </c>
      <c r="N166" s="3">
        <v>10.65</v>
      </c>
      <c r="O166" s="3">
        <v>1.84</v>
      </c>
      <c r="P166" s="4">
        <v>0.1727699530516432</v>
      </c>
      <c r="Q166" s="1">
        <v>17</v>
      </c>
      <c r="R166" s="4">
        <v>0.07971513264886743</v>
      </c>
      <c r="S166" s="1" t="s">
        <v>974</v>
      </c>
      <c r="T166" s="4" t="s">
        <v>1076</v>
      </c>
      <c r="U166" s="1" t="s">
        <v>1080</v>
      </c>
      <c r="V166" s="6" t="s">
        <v>1086</v>
      </c>
      <c r="W166" s="7">
        <v>9445.696201000001</v>
      </c>
      <c r="X166" s="10">
        <v>45964</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958</v>
      </c>
      <c r="D167" s="3">
        <v>241</v>
      </c>
      <c r="E167" s="3">
        <v>227.66</v>
      </c>
      <c r="F167" s="3">
        <v>184</v>
      </c>
      <c r="G167" s="4">
        <v>1.237282608695652</v>
      </c>
      <c r="H167" s="4">
        <v>0.01388034788720021</v>
      </c>
      <c r="I167" s="4">
        <v>-0.04168956254702572</v>
      </c>
      <c r="J167" s="4">
        <v>0.07000000000000001</v>
      </c>
      <c r="K167" s="4">
        <v>0.04035269683637854</v>
      </c>
      <c r="L167" s="1" t="s">
        <v>302</v>
      </c>
      <c r="M167" s="5">
        <v>23.47010309278351</v>
      </c>
      <c r="N167" s="3">
        <v>9.699999999999999</v>
      </c>
      <c r="O167" s="3">
        <v>3.16</v>
      </c>
      <c r="P167" s="4">
        <v>0.3257731958762887</v>
      </c>
      <c r="Q167" s="1">
        <v>30</v>
      </c>
      <c r="R167" s="4">
        <v>0.06893254857988862</v>
      </c>
      <c r="S167" s="1" t="s">
        <v>1010</v>
      </c>
      <c r="T167" s="4" t="s">
        <v>1076</v>
      </c>
      <c r="U167" s="1" t="s">
        <v>1080</v>
      </c>
      <c r="V167" s="6" t="s">
        <v>1086</v>
      </c>
      <c r="W167" s="7">
        <v>12498.645617</v>
      </c>
      <c r="X167" s="10">
        <v>45878</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958</v>
      </c>
      <c r="D168" s="3">
        <v>108</v>
      </c>
      <c r="E168" s="3">
        <v>106.76</v>
      </c>
      <c r="F168" s="3">
        <v>88</v>
      </c>
      <c r="G168" s="4">
        <v>1.213181818181818</v>
      </c>
      <c r="H168" s="4">
        <v>0.009366804046459348</v>
      </c>
      <c r="I168" s="4">
        <v>-0.03791194766528461</v>
      </c>
      <c r="J168" s="4">
        <v>0.07000000000000001</v>
      </c>
      <c r="K168" s="4">
        <v>0.03895231630476448</v>
      </c>
      <c r="L168" s="1" t="s">
        <v>302</v>
      </c>
      <c r="M168" s="5">
        <v>21.92197125256673</v>
      </c>
      <c r="N168" s="3">
        <v>4.87</v>
      </c>
      <c r="O168" s="3">
        <v>1</v>
      </c>
      <c r="P168" s="4">
        <v>0.2053388090349076</v>
      </c>
      <c r="Q168" s="1">
        <v>49</v>
      </c>
      <c r="R168" s="4">
        <v>0.05061112176150684</v>
      </c>
      <c r="S168" s="1" t="s">
        <v>1019</v>
      </c>
      <c r="T168" s="4" t="s">
        <v>1076</v>
      </c>
      <c r="U168" s="1" t="s">
        <v>1081</v>
      </c>
      <c r="V168" s="6" t="s">
        <v>1086</v>
      </c>
      <c r="W168" s="7">
        <v>17468.77069</v>
      </c>
      <c r="X168" s="10">
        <v>45960</v>
      </c>
      <c r="Y168" s="1" t="s">
        <v>1103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HYPERLINK("https://www.suredividend.com/sure-analysis-EME/","EMCOR Group, Inc.")</f>
        <v>0</v>
      </c>
      <c r="C169" s="1" t="s">
        <v>958</v>
      </c>
      <c r="D169" s="3">
        <v>674</v>
      </c>
      <c r="E169" s="3">
        <v>619.05</v>
      </c>
      <c r="F169" s="3">
        <v>470</v>
      </c>
      <c r="G169" s="4">
        <v>1.317127659574468</v>
      </c>
      <c r="H169" s="4">
        <v>0.00161537840239076</v>
      </c>
      <c r="I169" s="4">
        <v>-0.05360066599522451</v>
      </c>
      <c r="J169" s="4">
        <v>0.09</v>
      </c>
      <c r="K169" s="4">
        <v>0.03365424850460252</v>
      </c>
      <c r="L169" s="1" t="s">
        <v>302</v>
      </c>
      <c r="M169" s="5">
        <v>24.39125295508274</v>
      </c>
      <c r="N169" s="3">
        <v>25.38</v>
      </c>
      <c r="O169" s="3">
        <v>1</v>
      </c>
      <c r="P169" s="4">
        <v>0.03940110323089047</v>
      </c>
      <c r="Q169" s="1">
        <v>5</v>
      </c>
      <c r="R169" s="4">
        <v>0.129701133737476</v>
      </c>
      <c r="S169" s="1" t="s">
        <v>978</v>
      </c>
      <c r="T169" s="4" t="s">
        <v>1076</v>
      </c>
      <c r="U169" s="1" t="s">
        <v>1080</v>
      </c>
      <c r="V169" s="6" t="s">
        <v>1086</v>
      </c>
      <c r="W169" s="7">
        <v>27708.279181</v>
      </c>
      <c r="X169" s="10">
        <v>45962</v>
      </c>
      <c r="Y169" s="1" t="s">
        <v>1098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HYPERLINK("https://www.suredividend.com/sure-analysis-ENSG/","Ensign Group Inc")</f>
        <v>0</v>
      </c>
      <c r="C170" s="1" t="s">
        <v>958</v>
      </c>
      <c r="D170" s="3">
        <v>159</v>
      </c>
      <c r="E170" s="3">
        <v>177.21</v>
      </c>
      <c r="F170" s="3">
        <v>141</v>
      </c>
      <c r="G170" s="4">
        <v>1.256808510638298</v>
      </c>
      <c r="H170" s="4">
        <v>0.001410755600699735</v>
      </c>
      <c r="I170" s="4">
        <v>-0.04468592280148442</v>
      </c>
      <c r="J170" s="4">
        <v>0.08</v>
      </c>
      <c r="K170" s="4">
        <v>0.03318245177162216</v>
      </c>
      <c r="L170" s="1" t="s">
        <v>302</v>
      </c>
      <c r="M170" s="5">
        <v>27.64586583463339</v>
      </c>
      <c r="N170" s="3">
        <v>6.41</v>
      </c>
      <c r="O170" s="3">
        <v>0.25</v>
      </c>
      <c r="P170" s="4">
        <v>0.0390015600624025</v>
      </c>
      <c r="Q170" s="1">
        <v>18</v>
      </c>
      <c r="R170" s="4">
        <v>0.05061112176150684</v>
      </c>
      <c r="S170" s="1" t="s">
        <v>980</v>
      </c>
      <c r="T170" s="4" t="s">
        <v>1076</v>
      </c>
      <c r="U170" s="1" t="s">
        <v>1080</v>
      </c>
      <c r="V170" s="6" t="s">
        <v>1089</v>
      </c>
      <c r="W170" s="7">
        <v>10270.064026</v>
      </c>
      <c r="X170" s="10">
        <v>45878</v>
      </c>
      <c r="Y170" s="1" t="s">
        <v>1094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HYPERLINK("https://www.suredividend.com/sure-analysis-TR/","Tootsie Roll Industries, Inc.")</f>
        <v>0</v>
      </c>
      <c r="C171" s="1" t="s">
        <v>958</v>
      </c>
      <c r="D171" s="3">
        <v>38</v>
      </c>
      <c r="E171" s="3">
        <v>39.13</v>
      </c>
      <c r="F171" s="3">
        <v>38</v>
      </c>
      <c r="G171" s="4">
        <v>1.029736842105263</v>
      </c>
      <c r="H171" s="4">
        <v>0.009200102223358037</v>
      </c>
      <c r="I171" s="4">
        <v>-0.005843515159416279</v>
      </c>
      <c r="J171" s="4">
        <v>0.03</v>
      </c>
      <c r="K171" s="4">
        <v>0.03221572988477717</v>
      </c>
      <c r="L171" s="1" t="s">
        <v>302</v>
      </c>
      <c r="M171" s="5">
        <v>31.05555555555556</v>
      </c>
      <c r="N171" s="3">
        <v>1.26</v>
      </c>
      <c r="O171" s="3">
        <v>0.36</v>
      </c>
      <c r="P171" s="4">
        <v>0.2857142857142857</v>
      </c>
      <c r="Q171" s="1">
        <v>58</v>
      </c>
      <c r="R171" s="4">
        <v>0</v>
      </c>
      <c r="S171" s="1" t="s">
        <v>1021</v>
      </c>
      <c r="T171" s="4" t="s">
        <v>1076</v>
      </c>
      <c r="U171" s="1" t="s">
        <v>1080</v>
      </c>
      <c r="V171" s="6" t="s">
        <v>1091</v>
      </c>
      <c r="W171" s="7">
        <v>2855.966832</v>
      </c>
      <c r="X171" s="10">
        <v>45971</v>
      </c>
      <c r="Y171" s="1" t="s">
        <v>1104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958</v>
      </c>
      <c r="D172" s="3">
        <v>98</v>
      </c>
      <c r="E172" s="3">
        <v>97.93000000000001</v>
      </c>
      <c r="F172" s="3">
        <v>70</v>
      </c>
      <c r="G172" s="4">
        <v>1.399</v>
      </c>
      <c r="H172" s="4">
        <v>0.003063412641682834</v>
      </c>
      <c r="I172" s="4">
        <v>-0.06494650659923051</v>
      </c>
      <c r="J172" s="4">
        <v>0.1</v>
      </c>
      <c r="K172" s="4">
        <v>0.0320001749208636</v>
      </c>
      <c r="L172" s="1" t="s">
        <v>302</v>
      </c>
      <c r="M172" s="5">
        <v>30.603125</v>
      </c>
      <c r="N172" s="3">
        <v>3.2</v>
      </c>
      <c r="O172" s="3">
        <v>0.3</v>
      </c>
      <c r="P172" s="4">
        <v>0.09374999999999999</v>
      </c>
      <c r="Q172" s="1">
        <v>8</v>
      </c>
      <c r="R172" s="4">
        <v>0.0796084730466029</v>
      </c>
      <c r="S172" s="1" t="s">
        <v>1022</v>
      </c>
      <c r="T172" s="4" t="s">
        <v>1076</v>
      </c>
      <c r="U172" s="1" t="s">
        <v>1080</v>
      </c>
      <c r="V172" s="6" t="s">
        <v>1087</v>
      </c>
      <c r="W172" s="7">
        <v>1868.171356</v>
      </c>
      <c r="X172" s="10">
        <v>45880</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HYPERLINK("https://www.suredividend.com/sure-analysis-MOG.B/","Moog Inc.")</f>
        <v>0</v>
      </c>
      <c r="C173" s="1" t="s">
        <v>958</v>
      </c>
      <c r="D173" s="3">
        <v>202</v>
      </c>
      <c r="E173" s="3">
        <v>207</v>
      </c>
      <c r="F173" s="3">
        <v>149</v>
      </c>
      <c r="G173" s="4">
        <v>1.389261744966443</v>
      </c>
      <c r="H173" s="4">
        <v>0.005603864734299516</v>
      </c>
      <c r="I173" s="4">
        <v>-0.06363928499384064</v>
      </c>
      <c r="J173" s="4">
        <v>0.095</v>
      </c>
      <c r="K173" s="4">
        <v>0.03183564655300741</v>
      </c>
      <c r="L173" s="1" t="s">
        <v>302</v>
      </c>
      <c r="M173" s="5">
        <v>25.09090909090909</v>
      </c>
      <c r="N173" s="3">
        <v>8.25</v>
      </c>
      <c r="O173" s="3">
        <v>1.16</v>
      </c>
      <c r="P173" s="4">
        <v>0.1406060606060606</v>
      </c>
      <c r="Q173" s="1">
        <v>5</v>
      </c>
      <c r="R173" s="4">
        <v>0.08941262171957565</v>
      </c>
      <c r="T173" s="4" t="s">
        <v>1076</v>
      </c>
      <c r="U173" s="1" t="s">
        <v>1080</v>
      </c>
      <c r="V173" s="6" t="s">
        <v>1086</v>
      </c>
      <c r="W173" s="7">
        <v>6355.835999</v>
      </c>
      <c r="X173" s="10">
        <v>45876</v>
      </c>
      <c r="Y173" s="1" t="s">
        <v>1098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958</v>
      </c>
      <c r="D174" s="3">
        <v>482</v>
      </c>
      <c r="E174" s="3">
        <v>428.32</v>
      </c>
      <c r="F174" s="3">
        <v>344</v>
      </c>
      <c r="G174" s="4">
        <v>1.245116279069767</v>
      </c>
      <c r="H174" s="4">
        <v>0.01400821815465073</v>
      </c>
      <c r="I174" s="4">
        <v>-0.04289845399459735</v>
      </c>
      <c r="J174" s="4">
        <v>0.06</v>
      </c>
      <c r="K174" s="4">
        <v>0.03030763821461435</v>
      </c>
      <c r="L174" s="1" t="s">
        <v>302</v>
      </c>
      <c r="M174" s="5">
        <v>26.11707317073171</v>
      </c>
      <c r="N174" s="3">
        <v>16.4</v>
      </c>
      <c r="O174" s="3">
        <v>6</v>
      </c>
      <c r="P174" s="4">
        <v>0.3658536585365854</v>
      </c>
      <c r="Q174" s="1">
        <v>32</v>
      </c>
      <c r="R174" s="4">
        <v>0.07011922960697747</v>
      </c>
      <c r="S174" s="1" t="s">
        <v>1001</v>
      </c>
      <c r="T174" s="4" t="s">
        <v>1076</v>
      </c>
      <c r="U174" s="1" t="s">
        <v>1081</v>
      </c>
      <c r="V174" s="6" t="s">
        <v>1083</v>
      </c>
      <c r="W174" s="7">
        <v>210959.807884</v>
      </c>
      <c r="X174" s="10">
        <v>45896</v>
      </c>
      <c r="Y174" s="1" t="s">
        <v>1103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HYPERLINK("https://www.suredividend.com/sure-analysis-ITT/","ITT Inc")</f>
        <v>0</v>
      </c>
      <c r="C175" s="1" t="s">
        <v>958</v>
      </c>
      <c r="D175" s="3">
        <v>188</v>
      </c>
      <c r="E175" s="3">
        <v>184.69</v>
      </c>
      <c r="F175" s="3">
        <v>133</v>
      </c>
      <c r="G175" s="4">
        <v>1.388646616541353</v>
      </c>
      <c r="H175" s="4">
        <v>0.007580269641020087</v>
      </c>
      <c r="I175" s="4">
        <v>-0.0635563437969745</v>
      </c>
      <c r="J175" s="4">
        <v>0.09</v>
      </c>
      <c r="K175" s="4">
        <v>0.02992298619581324</v>
      </c>
      <c r="L175" s="1" t="s">
        <v>302</v>
      </c>
      <c r="M175" s="5">
        <v>28.1969465648855</v>
      </c>
      <c r="N175" s="3">
        <v>6.55</v>
      </c>
      <c r="O175" s="3">
        <v>1.4</v>
      </c>
      <c r="P175" s="4">
        <v>0.2137404580152672</v>
      </c>
      <c r="Q175" s="1">
        <v>29</v>
      </c>
      <c r="R175" s="4">
        <v>0.09953965407958165</v>
      </c>
      <c r="S175" s="1" t="s">
        <v>986</v>
      </c>
      <c r="T175" s="4" t="s">
        <v>1076</v>
      </c>
      <c r="U175" s="1" t="s">
        <v>1080</v>
      </c>
      <c r="V175" s="6" t="s">
        <v>1086</v>
      </c>
      <c r="W175" s="7">
        <v>14410.5</v>
      </c>
      <c r="X175" s="10">
        <v>45969</v>
      </c>
      <c r="Y175" s="1" t="s">
        <v>1105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958</v>
      </c>
      <c r="D176" s="3">
        <v>343</v>
      </c>
      <c r="E176" s="3">
        <v>338.85</v>
      </c>
      <c r="F176" s="3">
        <v>261</v>
      </c>
      <c r="G176" s="4">
        <v>1.298275862068966</v>
      </c>
      <c r="H176" s="4">
        <v>0.009325660321676258</v>
      </c>
      <c r="I176" s="4">
        <v>-0.05086802713564798</v>
      </c>
      <c r="J176" s="4">
        <v>0.07000000000000001</v>
      </c>
      <c r="K176" s="4">
        <v>0.02706909771116361</v>
      </c>
      <c r="L176" s="1" t="s">
        <v>302</v>
      </c>
      <c r="M176" s="5">
        <v>29.8546255506608</v>
      </c>
      <c r="N176" s="3">
        <v>11.35</v>
      </c>
      <c r="O176" s="3">
        <v>3.16</v>
      </c>
      <c r="P176" s="4">
        <v>0.2784140969162996</v>
      </c>
      <c r="Q176" s="1">
        <v>47</v>
      </c>
      <c r="R176" s="4">
        <v>0.09960150589153183</v>
      </c>
      <c r="S176" s="1" t="s">
        <v>974</v>
      </c>
      <c r="T176" s="4" t="s">
        <v>1076</v>
      </c>
      <c r="U176" s="1" t="s">
        <v>1080</v>
      </c>
      <c r="V176" s="6" t="s">
        <v>1083</v>
      </c>
      <c r="W176" s="7">
        <v>83800.40207</v>
      </c>
      <c r="X176" s="10">
        <v>45973</v>
      </c>
      <c r="Y176" s="1" t="s">
        <v>1101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958</v>
      </c>
      <c r="D177" s="3">
        <v>112</v>
      </c>
      <c r="E177" s="3">
        <v>115.02</v>
      </c>
      <c r="F177" s="3">
        <v>82</v>
      </c>
      <c r="G177" s="4">
        <v>1.402682926829268</v>
      </c>
      <c r="H177" s="4">
        <v>0.02121370196487567</v>
      </c>
      <c r="I177" s="4">
        <v>-0.06543804407053755</v>
      </c>
      <c r="J177" s="4">
        <v>0.07000000000000001</v>
      </c>
      <c r="K177" s="4">
        <v>0.02618390269487447</v>
      </c>
      <c r="L177" s="1" t="s">
        <v>302</v>
      </c>
      <c r="M177" s="5">
        <v>15.43892617449664</v>
      </c>
      <c r="N177" s="3">
        <v>7.45</v>
      </c>
      <c r="O177" s="3">
        <v>2.44</v>
      </c>
      <c r="P177" s="4">
        <v>0.3275167785234899</v>
      </c>
      <c r="Q177" s="1">
        <v>44</v>
      </c>
      <c r="R177" s="4">
        <v>0.08917171668254853</v>
      </c>
      <c r="S177" s="1" t="s">
        <v>972</v>
      </c>
      <c r="T177" s="4" t="s">
        <v>1076</v>
      </c>
      <c r="U177" s="1" t="s">
        <v>1080</v>
      </c>
      <c r="V177" s="6" t="s">
        <v>1082</v>
      </c>
      <c r="W177" s="7">
        <v>60278.341594</v>
      </c>
      <c r="X177" s="10">
        <v>45971</v>
      </c>
      <c r="Y177" s="1" t="s">
        <v>1095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958</v>
      </c>
      <c r="D178" s="3">
        <v>543</v>
      </c>
      <c r="E178" s="3">
        <v>536.79</v>
      </c>
      <c r="F178" s="3">
        <v>369</v>
      </c>
      <c r="G178" s="4">
        <v>1.454715447154471</v>
      </c>
      <c r="H178" s="4">
        <v>0.004247471078075225</v>
      </c>
      <c r="I178" s="4">
        <v>-0.07222131674111454</v>
      </c>
      <c r="J178" s="4">
        <v>0.1</v>
      </c>
      <c r="K178" s="4">
        <v>0.02547054553264161</v>
      </c>
      <c r="L178" s="1" t="s">
        <v>302</v>
      </c>
      <c r="M178" s="5">
        <v>32.77106227106227</v>
      </c>
      <c r="N178" s="3">
        <v>16.38</v>
      </c>
      <c r="O178" s="3">
        <v>2.28</v>
      </c>
      <c r="P178" s="4">
        <v>0.1391941391941392</v>
      </c>
      <c r="Q178" s="1">
        <v>26</v>
      </c>
      <c r="R178" s="4">
        <v>0.07999561460194027</v>
      </c>
      <c r="S178" s="1" t="s">
        <v>969</v>
      </c>
      <c r="T178" s="4" t="s">
        <v>1076</v>
      </c>
      <c r="U178" s="1" t="s">
        <v>1080</v>
      </c>
      <c r="V178" s="6" t="s">
        <v>1091</v>
      </c>
      <c r="W178" s="7">
        <v>19953.696602</v>
      </c>
      <c r="X178" s="10">
        <v>45920</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HYPERLINK("https://www.suredividend.com/sure-analysis-GD/","General Dynamics Corp.")</f>
        <v>0</v>
      </c>
      <c r="C179" s="1" t="s">
        <v>958</v>
      </c>
      <c r="D179" s="3">
        <v>345</v>
      </c>
      <c r="E179" s="3">
        <v>342.96</v>
      </c>
      <c r="F179" s="3">
        <v>261</v>
      </c>
      <c r="G179" s="4">
        <v>1.314022988505747</v>
      </c>
      <c r="H179" s="4">
        <v>0.01749475157452764</v>
      </c>
      <c r="I179" s="4">
        <v>-0.05315387234363655</v>
      </c>
      <c r="J179" s="4">
        <v>0.06</v>
      </c>
      <c r="K179" s="4">
        <v>0.02346479404124246</v>
      </c>
      <c r="L179" s="1" t="s">
        <v>302</v>
      </c>
      <c r="M179" s="5">
        <v>22.37181996086106</v>
      </c>
      <c r="N179" s="3">
        <v>15.33</v>
      </c>
      <c r="O179" s="3">
        <v>6</v>
      </c>
      <c r="P179" s="4">
        <v>0.3913894324853229</v>
      </c>
      <c r="Q179" s="1">
        <v>34</v>
      </c>
      <c r="R179" s="4">
        <v>0.06001706997692002</v>
      </c>
      <c r="S179" s="1" t="s">
        <v>1006</v>
      </c>
      <c r="T179" s="4" t="s">
        <v>1076</v>
      </c>
      <c r="U179" s="1" t="s">
        <v>1080</v>
      </c>
      <c r="V179" s="6" t="s">
        <v>1086</v>
      </c>
      <c r="W179" s="7">
        <v>92937.63927499999</v>
      </c>
      <c r="X179" s="10">
        <v>45964</v>
      </c>
      <c r="Y179" s="1" t="s">
        <v>1104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958</v>
      </c>
      <c r="D180" s="3">
        <v>85</v>
      </c>
      <c r="E180" s="3">
        <v>83.64</v>
      </c>
      <c r="F180" s="3">
        <v>62.7</v>
      </c>
      <c r="G180" s="4">
        <v>1.333971291866029</v>
      </c>
      <c r="H180" s="4">
        <v>0.02271640363462458</v>
      </c>
      <c r="I180" s="4">
        <v>-0.05600280608083474</v>
      </c>
      <c r="J180" s="4">
        <v>0.056</v>
      </c>
      <c r="K180" s="4">
        <v>0.0226905969491209</v>
      </c>
      <c r="L180" s="1" t="s">
        <v>302</v>
      </c>
      <c r="M180" s="5">
        <v>23.36312849162011</v>
      </c>
      <c r="N180" s="3">
        <v>3.58</v>
      </c>
      <c r="O180" s="3">
        <v>1.9</v>
      </c>
      <c r="P180" s="4">
        <v>0.5307262569832402</v>
      </c>
      <c r="Q180" s="1">
        <v>50</v>
      </c>
      <c r="R180" s="4">
        <v>0.05642162229904302</v>
      </c>
      <c r="S180" s="1" t="s">
        <v>986</v>
      </c>
      <c r="T180" s="4" t="s">
        <v>1076</v>
      </c>
      <c r="U180" s="1" t="s">
        <v>1080</v>
      </c>
      <c r="V180" s="6" t="s">
        <v>1085</v>
      </c>
      <c r="W180" s="7">
        <v>4505.721412</v>
      </c>
      <c r="X180" s="10">
        <v>45896</v>
      </c>
      <c r="Y180" s="1" t="s">
        <v>1107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HYPERLINK("https://www.suredividend.com/sure-analysis-WMT/","Walmart Inc")</f>
        <v>0</v>
      </c>
      <c r="C181" s="1" t="s">
        <v>958</v>
      </c>
      <c r="D181" s="3">
        <v>97</v>
      </c>
      <c r="E181" s="3">
        <v>102.87</v>
      </c>
      <c r="F181" s="3">
        <v>65</v>
      </c>
      <c r="G181" s="4">
        <v>1.582615384615385</v>
      </c>
      <c r="H181" s="4">
        <v>0.009137746670555068</v>
      </c>
      <c r="I181" s="4">
        <v>-0.08772678602908757</v>
      </c>
      <c r="J181" s="4">
        <v>0.11</v>
      </c>
      <c r="K181" s="4">
        <v>0.02251406062181527</v>
      </c>
      <c r="L181" s="1" t="s">
        <v>302</v>
      </c>
      <c r="M181" s="5">
        <v>39.56538461538462</v>
      </c>
      <c r="N181" s="3">
        <v>2.6</v>
      </c>
      <c r="O181" s="3">
        <v>0.9399999999999999</v>
      </c>
      <c r="P181" s="4">
        <v>0.3615384615384615</v>
      </c>
      <c r="Q181" s="1">
        <v>52</v>
      </c>
      <c r="R181" s="4">
        <v>0.05005169060192549</v>
      </c>
      <c r="S181" s="1" t="s">
        <v>1023</v>
      </c>
      <c r="T181" s="4" t="s">
        <v>1076</v>
      </c>
      <c r="U181" s="1" t="s">
        <v>1080</v>
      </c>
      <c r="V181" s="6" t="s">
        <v>1091</v>
      </c>
      <c r="W181" s="7">
        <v>817536.15405</v>
      </c>
      <c r="X181" s="10">
        <v>45902</v>
      </c>
      <c r="Y181" s="1" t="s">
        <v>1093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HYPERLINK("https://www.suredividend.com/sure-analysis-HWM/","Howmet Aerospace Inc.")</f>
        <v>0</v>
      </c>
      <c r="C182" s="1" t="s">
        <v>958</v>
      </c>
      <c r="D182" s="3">
        <v>208</v>
      </c>
      <c r="E182" s="3">
        <v>201.7</v>
      </c>
      <c r="F182" s="3">
        <v>100</v>
      </c>
      <c r="G182" s="4">
        <v>2.017</v>
      </c>
      <c r="H182" s="4">
        <v>0.002379771938522558</v>
      </c>
      <c r="I182" s="4">
        <v>-0.1309218717176064</v>
      </c>
      <c r="J182" s="4">
        <v>0.17</v>
      </c>
      <c r="K182" s="4">
        <v>0.02026093109715044</v>
      </c>
      <c r="L182" s="1" t="s">
        <v>302</v>
      </c>
      <c r="M182" s="5">
        <v>54.95912806539509</v>
      </c>
      <c r="N182" s="3">
        <v>3.67</v>
      </c>
      <c r="O182" s="3">
        <v>0.48</v>
      </c>
      <c r="P182" s="4">
        <v>0.1307901907356948</v>
      </c>
      <c r="Q182" s="1">
        <v>5</v>
      </c>
      <c r="R182" s="4">
        <v>0.1510815671000774</v>
      </c>
      <c r="S182" s="1" t="s">
        <v>970</v>
      </c>
      <c r="T182" s="4" t="s">
        <v>1076</v>
      </c>
      <c r="U182" s="1" t="s">
        <v>1080</v>
      </c>
      <c r="V182" s="6" t="s">
        <v>1086</v>
      </c>
      <c r="W182" s="7">
        <v>80935.13334099999</v>
      </c>
      <c r="X182" s="10">
        <v>45962</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958</v>
      </c>
      <c r="D183" s="3">
        <v>509</v>
      </c>
      <c r="E183" s="3">
        <v>552.97</v>
      </c>
      <c r="F183" s="3">
        <v>407</v>
      </c>
      <c r="G183" s="4">
        <v>1.358648648648649</v>
      </c>
      <c r="H183" s="4">
        <v>0.01092283487350127</v>
      </c>
      <c r="I183" s="4">
        <v>-0.05945719007183814</v>
      </c>
      <c r="J183" s="4">
        <v>0.07000000000000001</v>
      </c>
      <c r="K183" s="4">
        <v>0.01952210308727831</v>
      </c>
      <c r="L183" s="1" t="s">
        <v>302</v>
      </c>
      <c r="M183" s="5">
        <v>29.89027027027027</v>
      </c>
      <c r="N183" s="3">
        <v>18.5</v>
      </c>
      <c r="O183" s="3">
        <v>6.04</v>
      </c>
      <c r="P183" s="4">
        <v>0.3264864864864865</v>
      </c>
      <c r="Q183" s="1">
        <v>32</v>
      </c>
      <c r="R183" s="4">
        <v>0.07988457116680325</v>
      </c>
      <c r="S183" s="1" t="s">
        <v>981</v>
      </c>
      <c r="T183" s="4" t="s">
        <v>1076</v>
      </c>
      <c r="U183" s="1" t="s">
        <v>1080</v>
      </c>
      <c r="V183" s="6" t="s">
        <v>1086</v>
      </c>
      <c r="W183" s="7">
        <v>259050.105366</v>
      </c>
      <c r="X183" s="10">
        <v>45960</v>
      </c>
      <c r="Y183" s="1" t="s">
        <v>1097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958</v>
      </c>
      <c r="D184" s="3">
        <v>153</v>
      </c>
      <c r="E184" s="3">
        <v>165.99</v>
      </c>
      <c r="F184" s="3">
        <v>120</v>
      </c>
      <c r="G184" s="4">
        <v>1.38325</v>
      </c>
      <c r="H184" s="4">
        <v>0.02096511838062534</v>
      </c>
      <c r="I184" s="4">
        <v>-0.06282679248811029</v>
      </c>
      <c r="J184" s="4">
        <v>0.06</v>
      </c>
      <c r="K184" s="4">
        <v>0.01721000555611063</v>
      </c>
      <c r="L184" s="1" t="s">
        <v>302</v>
      </c>
      <c r="M184" s="5">
        <v>27.665</v>
      </c>
      <c r="N184" s="3">
        <v>6</v>
      </c>
      <c r="O184" s="3">
        <v>3.48</v>
      </c>
      <c r="P184" s="4">
        <v>0.58</v>
      </c>
      <c r="Q184" s="1">
        <v>65</v>
      </c>
      <c r="R184" s="4">
        <v>0.0499309672496191</v>
      </c>
      <c r="S184" s="1" t="s">
        <v>967</v>
      </c>
      <c r="T184" s="4" t="s">
        <v>1076</v>
      </c>
      <c r="U184" s="1" t="s">
        <v>1080</v>
      </c>
      <c r="V184" s="6" t="s">
        <v>1082</v>
      </c>
      <c r="W184" s="7">
        <v>25900.633343</v>
      </c>
      <c r="X184" s="10">
        <v>45909</v>
      </c>
      <c r="Y184" s="1" t="s">
        <v>1106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958</v>
      </c>
      <c r="D185" s="3">
        <v>129</v>
      </c>
      <c r="E185" s="3">
        <v>132.23</v>
      </c>
      <c r="F185" s="3">
        <v>82</v>
      </c>
      <c r="G185" s="4">
        <v>1.612560975609756</v>
      </c>
      <c r="H185" s="4">
        <v>0.007562580352416245</v>
      </c>
      <c r="I185" s="4">
        <v>-0.09114045860437592</v>
      </c>
      <c r="J185" s="4">
        <v>0.105</v>
      </c>
      <c r="K185" s="4">
        <v>0.01381214434066447</v>
      </c>
      <c r="L185" s="1" t="s">
        <v>302</v>
      </c>
      <c r="M185" s="5">
        <v>45.1296928327645</v>
      </c>
      <c r="N185" s="3">
        <v>2.93</v>
      </c>
      <c r="O185" s="3">
        <v>1</v>
      </c>
      <c r="P185" s="4">
        <v>0.341296928327645</v>
      </c>
      <c r="Q185" s="1">
        <v>15</v>
      </c>
      <c r="R185" s="4">
        <v>0.09019489529987834</v>
      </c>
      <c r="S185" s="1" t="s">
        <v>1024</v>
      </c>
      <c r="T185" s="4" t="s">
        <v>1076</v>
      </c>
      <c r="U185" s="1" t="s">
        <v>1080</v>
      </c>
      <c r="V185" s="6" t="s">
        <v>1084</v>
      </c>
      <c r="W185" s="7">
        <v>165553.507457</v>
      </c>
      <c r="X185" s="10">
        <v>45953</v>
      </c>
      <c r="Y185" s="1" t="s">
        <v>1105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958</v>
      </c>
      <c r="D186" s="3">
        <v>399</v>
      </c>
      <c r="E186" s="3">
        <v>467.6</v>
      </c>
      <c r="F186" s="3">
        <v>287</v>
      </c>
      <c r="G186" s="4">
        <v>1.629268292682927</v>
      </c>
      <c r="H186" s="4">
        <v>0.01710863986313088</v>
      </c>
      <c r="I186" s="4">
        <v>-0.09301213004678366</v>
      </c>
      <c r="J186" s="4">
        <v>0.08</v>
      </c>
      <c r="K186" s="4">
        <v>0.002032784730321868</v>
      </c>
      <c r="L186" s="1" t="s">
        <v>302</v>
      </c>
      <c r="M186" s="5">
        <v>21.19673617407072</v>
      </c>
      <c r="N186" s="3">
        <v>22.06</v>
      </c>
      <c r="O186" s="3">
        <v>8</v>
      </c>
      <c r="P186" s="4">
        <v>0.3626473254759746</v>
      </c>
      <c r="Q186" s="1">
        <v>20</v>
      </c>
      <c r="R186" s="4">
        <v>0.0799150058822331</v>
      </c>
      <c r="S186" s="1" t="s">
        <v>987</v>
      </c>
      <c r="T186" s="4" t="s">
        <v>1076</v>
      </c>
      <c r="U186" s="1" t="s">
        <v>1080</v>
      </c>
      <c r="V186" s="6" t="s">
        <v>1086</v>
      </c>
      <c r="W186" s="7">
        <v>64530.567915</v>
      </c>
      <c r="X186" s="10">
        <v>45890</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958</v>
      </c>
      <c r="D187" s="3">
        <v>246</v>
      </c>
      <c r="E187" s="3">
        <v>265.22</v>
      </c>
      <c r="F187" s="3">
        <v>169</v>
      </c>
      <c r="G187" s="4">
        <v>1.569349112426036</v>
      </c>
      <c r="H187" s="4">
        <v>0.003318000150818188</v>
      </c>
      <c r="I187" s="4">
        <v>-0.08618962028085853</v>
      </c>
      <c r="J187" s="4">
        <v>0.09</v>
      </c>
      <c r="K187" s="4">
        <v>5.451410718615435E-05</v>
      </c>
      <c r="L187" s="1" t="s">
        <v>302</v>
      </c>
      <c r="M187" s="5">
        <v>39.29185185185185</v>
      </c>
      <c r="N187" s="3">
        <v>6.75</v>
      </c>
      <c r="O187" s="3">
        <v>0.88</v>
      </c>
      <c r="P187" s="4">
        <v>0.1303703703703704</v>
      </c>
      <c r="Q187" s="1">
        <v>33</v>
      </c>
      <c r="R187" s="4">
        <v>0.06042477819475911</v>
      </c>
      <c r="S187" s="1" t="s">
        <v>997</v>
      </c>
      <c r="T187" s="4" t="s">
        <v>1076</v>
      </c>
      <c r="U187" s="1" t="s">
        <v>1080</v>
      </c>
      <c r="V187" s="6" t="s">
        <v>1089</v>
      </c>
      <c r="W187" s="7">
        <v>19184.430244</v>
      </c>
      <c r="X187" s="10">
        <v>45889</v>
      </c>
      <c r="Y187" s="1" t="s">
        <v>1103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958</v>
      </c>
      <c r="D188" s="3">
        <v>268</v>
      </c>
      <c r="E188" s="3">
        <v>262</v>
      </c>
      <c r="F188" s="3">
        <v>151</v>
      </c>
      <c r="G188" s="4">
        <v>1.735099337748344</v>
      </c>
      <c r="H188" s="4">
        <v>0.009923664122137405</v>
      </c>
      <c r="I188" s="4">
        <v>-0.1043565973946925</v>
      </c>
      <c r="J188" s="4">
        <v>0.1</v>
      </c>
      <c r="K188" s="4">
        <v>-0.002512945022837054</v>
      </c>
      <c r="L188" s="1" t="s">
        <v>302</v>
      </c>
      <c r="M188" s="5">
        <v>34.70198675496689</v>
      </c>
      <c r="N188" s="3">
        <v>7.55</v>
      </c>
      <c r="O188" s="3">
        <v>2.6</v>
      </c>
      <c r="P188" s="4">
        <v>0.3443708609271524</v>
      </c>
      <c r="Q188" s="1">
        <v>33</v>
      </c>
      <c r="R188" s="4">
        <v>0.06003737798448272</v>
      </c>
      <c r="S188" s="1" t="s">
        <v>1025</v>
      </c>
      <c r="T188" s="4" t="s">
        <v>1076</v>
      </c>
      <c r="U188" s="1" t="s">
        <v>1080</v>
      </c>
      <c r="V188" s="6" t="s">
        <v>1083</v>
      </c>
      <c r="W188" s="7">
        <v>74202.076373</v>
      </c>
      <c r="X188" s="10">
        <v>45959</v>
      </c>
      <c r="Y188" s="1" t="s">
        <v>1101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958</v>
      </c>
      <c r="D189" s="3">
        <v>844</v>
      </c>
      <c r="E189" s="3">
        <v>844.1</v>
      </c>
      <c r="F189" s="3">
        <v>510</v>
      </c>
      <c r="G189" s="4">
        <v>1.655098039215686</v>
      </c>
      <c r="H189" s="4">
        <v>0.008529795047980097</v>
      </c>
      <c r="I189" s="4">
        <v>-0.09586089123770136</v>
      </c>
      <c r="J189" s="4">
        <v>0.09</v>
      </c>
      <c r="K189" s="4">
        <v>-0.002629088919106515</v>
      </c>
      <c r="L189" s="1" t="s">
        <v>302</v>
      </c>
      <c r="M189" s="5">
        <v>27.95033112582782</v>
      </c>
      <c r="N189" s="3">
        <v>30.2</v>
      </c>
      <c r="O189" s="3">
        <v>7.2</v>
      </c>
      <c r="P189" s="4">
        <v>0.2384105960264901</v>
      </c>
      <c r="Q189" s="1">
        <v>69</v>
      </c>
      <c r="R189" s="4">
        <v>0.100082101138866</v>
      </c>
      <c r="S189" s="1" t="s">
        <v>970</v>
      </c>
      <c r="T189" s="4" t="s">
        <v>1076</v>
      </c>
      <c r="U189" s="1" t="s">
        <v>1080</v>
      </c>
      <c r="V189" s="6" t="s">
        <v>1086</v>
      </c>
      <c r="W189" s="7">
        <v>106241.629356</v>
      </c>
      <c r="X189" s="10">
        <v>45971</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958</v>
      </c>
      <c r="D190" s="3">
        <v>269</v>
      </c>
      <c r="E190" s="3">
        <v>272.59</v>
      </c>
      <c r="F190" s="3">
        <v>160</v>
      </c>
      <c r="G190" s="4">
        <v>1.7036875</v>
      </c>
      <c r="H190" s="4">
        <v>0.003815253677684435</v>
      </c>
      <c r="I190" s="4">
        <v>-0.1010779933203505</v>
      </c>
      <c r="J190" s="4">
        <v>0.1</v>
      </c>
      <c r="K190" s="4">
        <v>-0.006319716992643332</v>
      </c>
      <c r="L190" s="1" t="s">
        <v>302</v>
      </c>
      <c r="M190" s="5">
        <v>32.45119047619047</v>
      </c>
      <c r="N190" s="3">
        <v>8.4</v>
      </c>
      <c r="O190" s="3">
        <v>1.04</v>
      </c>
      <c r="P190" s="4">
        <v>0.1238095238095238</v>
      </c>
      <c r="Q190" s="1">
        <v>13</v>
      </c>
      <c r="R190" s="4">
        <v>0.07019742897422021</v>
      </c>
      <c r="S190" s="1" t="s">
        <v>964</v>
      </c>
      <c r="T190" s="4" t="s">
        <v>1076</v>
      </c>
      <c r="U190" s="1" t="s">
        <v>1080</v>
      </c>
      <c r="V190" s="6" t="s">
        <v>1084</v>
      </c>
      <c r="W190" s="7">
        <v>4095532.04615</v>
      </c>
      <c r="X190" s="10">
        <v>45966</v>
      </c>
      <c r="Y190" s="1" t="s">
        <v>1101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958</v>
      </c>
      <c r="D191" s="3">
        <v>451</v>
      </c>
      <c r="E191" s="3">
        <v>427</v>
      </c>
      <c r="F191" s="3">
        <v>213</v>
      </c>
      <c r="G191" s="4">
        <v>2.004694835680751</v>
      </c>
      <c r="H191" s="4">
        <v>0.000936768149882904</v>
      </c>
      <c r="I191" s="4">
        <v>-0.1298575712308669</v>
      </c>
      <c r="J191" s="4">
        <v>0.14</v>
      </c>
      <c r="K191" s="4">
        <v>-0.006772680102402617</v>
      </c>
      <c r="L191" s="1" t="s">
        <v>302</v>
      </c>
      <c r="M191" s="5">
        <v>40.09389671361502</v>
      </c>
      <c r="N191" s="3">
        <v>10.65</v>
      </c>
      <c r="O191" s="3">
        <v>0.4</v>
      </c>
      <c r="P191" s="4">
        <v>0.03755868544600939</v>
      </c>
      <c r="Q191" s="1">
        <v>7</v>
      </c>
      <c r="R191" s="4">
        <v>0.09160706958928855</v>
      </c>
      <c r="S191" s="1" t="s">
        <v>979</v>
      </c>
      <c r="T191" s="4" t="s">
        <v>1076</v>
      </c>
      <c r="U191" s="1" t="s">
        <v>1080</v>
      </c>
      <c r="V191" s="6" t="s">
        <v>1086</v>
      </c>
      <c r="W191" s="7">
        <v>63662.045637</v>
      </c>
      <c r="X191" s="10">
        <v>45966</v>
      </c>
      <c r="Y191" s="1" t="s">
        <v>1101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HYPERLINK("https://www.suredividend.com/sure-analysis-RTX/","RTX Corp")</f>
        <v>0</v>
      </c>
      <c r="C192" s="1" t="s">
        <v>958</v>
      </c>
      <c r="D192" s="3">
        <v>179</v>
      </c>
      <c r="E192" s="3">
        <v>173.96</v>
      </c>
      <c r="F192" s="3">
        <v>105</v>
      </c>
      <c r="G192" s="4">
        <v>1.656761904761905</v>
      </c>
      <c r="H192" s="4">
        <v>0.01563577833984824</v>
      </c>
      <c r="I192" s="4">
        <v>-0.0960425673854437</v>
      </c>
      <c r="J192" s="4">
        <v>0.07000000000000001</v>
      </c>
      <c r="K192" s="4">
        <v>-0.01173303970875883</v>
      </c>
      <c r="L192" s="1" t="s">
        <v>302</v>
      </c>
      <c r="M192" s="5">
        <v>28.28617886178862</v>
      </c>
      <c r="N192" s="3">
        <v>6.15</v>
      </c>
      <c r="O192" s="3">
        <v>2.72</v>
      </c>
      <c r="P192" s="4">
        <v>0.4422764227642276</v>
      </c>
      <c r="Q192" s="1">
        <v>31</v>
      </c>
      <c r="R192" s="4">
        <v>0.06972270615977982</v>
      </c>
      <c r="S192" s="1" t="s">
        <v>987</v>
      </c>
      <c r="T192" s="4" t="s">
        <v>1076</v>
      </c>
      <c r="U192" s="1" t="s">
        <v>1080</v>
      </c>
      <c r="V192" s="6" t="s">
        <v>1086</v>
      </c>
      <c r="W192" s="7">
        <v>233240.68703</v>
      </c>
      <c r="X192" s="10">
        <v>45956</v>
      </c>
      <c r="Y192" s="1" t="s">
        <v>1095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HYPERLINK("https://www.suredividend.com/sure-analysis-ALB/","Albemarle Corp.")</f>
        <v>0</v>
      </c>
      <c r="C193" s="1" t="s">
        <v>957</v>
      </c>
      <c r="D193" s="3">
        <v>70</v>
      </c>
      <c r="E193" s="3">
        <v>110.15</v>
      </c>
      <c r="F193" s="3">
        <v>63</v>
      </c>
      <c r="G193" s="4">
        <v>1.748412698412698</v>
      </c>
      <c r="H193" s="4">
        <v>0.01470721743077621</v>
      </c>
      <c r="I193" s="4">
        <v>-0.1057247536501115</v>
      </c>
      <c r="J193" s="4">
        <v>0.075</v>
      </c>
      <c r="K193" s="4">
        <v>-0.01802998128010247</v>
      </c>
      <c r="L193" s="1" t="s">
        <v>302</v>
      </c>
      <c r="M193" s="5">
        <v>31.47142857142857</v>
      </c>
      <c r="N193" s="3">
        <v>3.5</v>
      </c>
      <c r="O193" s="3">
        <v>1.62</v>
      </c>
      <c r="P193" s="4">
        <v>0.4628571428571429</v>
      </c>
      <c r="Q193" s="1">
        <v>29</v>
      </c>
      <c r="R193" s="4">
        <v>0.0753954169487896</v>
      </c>
      <c r="S193" s="1" t="s">
        <v>1023</v>
      </c>
      <c r="T193" s="4" t="s">
        <v>1076</v>
      </c>
      <c r="U193" s="1" t="s">
        <v>1080</v>
      </c>
      <c r="V193" s="6" t="s">
        <v>1083</v>
      </c>
      <c r="W193" s="7">
        <v>13484.607158</v>
      </c>
      <c r="X193" s="10">
        <v>45878</v>
      </c>
      <c r="Y193" s="1" t="s">
        <v>1095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HYPERLINK("https://www.suredividend.com/sure-analysis-KLAC/","KLA Corp.")</f>
        <v>0</v>
      </c>
      <c r="C194" s="1" t="s">
        <v>958</v>
      </c>
      <c r="D194" s="3">
        <v>1209</v>
      </c>
      <c r="E194" s="3">
        <v>1144.36</v>
      </c>
      <c r="F194" s="3">
        <v>669</v>
      </c>
      <c r="G194" s="4">
        <v>1.710553064275037</v>
      </c>
      <c r="H194" s="4">
        <v>0.006641266734244469</v>
      </c>
      <c r="I194" s="4">
        <v>-0.1018007465800563</v>
      </c>
      <c r="J194" s="4">
        <v>0.08</v>
      </c>
      <c r="K194" s="4">
        <v>-0.02035316136058984</v>
      </c>
      <c r="L194" s="1" t="s">
        <v>302</v>
      </c>
      <c r="M194" s="5">
        <v>32.51022727272727</v>
      </c>
      <c r="N194" s="3">
        <v>35.2</v>
      </c>
      <c r="O194" s="3">
        <v>7.6</v>
      </c>
      <c r="P194" s="4">
        <v>0.2159090909090909</v>
      </c>
      <c r="Q194" s="1">
        <v>15</v>
      </c>
      <c r="R194" s="4">
        <v>0.08993395824381678</v>
      </c>
      <c r="S194" s="1" t="s">
        <v>989</v>
      </c>
      <c r="T194" s="4" t="s">
        <v>1076</v>
      </c>
      <c r="U194" s="1" t="s">
        <v>1080</v>
      </c>
      <c r="V194" s="6" t="s">
        <v>1084</v>
      </c>
      <c r="W194" s="7">
        <v>152641.106901</v>
      </c>
      <c r="X194" s="10">
        <v>45963</v>
      </c>
      <c r="Y194" s="1" t="s">
        <v>1103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HYPERLINK("https://www.suredividend.com/sure-analysis-HEI/","Heico Corp.")</f>
        <v>0</v>
      </c>
      <c r="C195" s="1" t="s">
        <v>958</v>
      </c>
      <c r="D195" s="3">
        <v>327</v>
      </c>
      <c r="E195" s="3">
        <v>317.66</v>
      </c>
      <c r="F195" s="3">
        <v>160</v>
      </c>
      <c r="G195" s="4">
        <v>1.985375</v>
      </c>
      <c r="H195" s="4">
        <v>0.0007555247749165773</v>
      </c>
      <c r="I195" s="4">
        <v>-0.128170640295267</v>
      </c>
      <c r="J195" s="4">
        <v>0.12</v>
      </c>
      <c r="K195" s="4">
        <v>-0.02243102739065461</v>
      </c>
      <c r="L195" s="1" t="s">
        <v>302</v>
      </c>
      <c r="M195" s="5">
        <v>67.30084745762713</v>
      </c>
      <c r="N195" s="3">
        <v>4.72</v>
      </c>
      <c r="O195" s="3">
        <v>0.24</v>
      </c>
      <c r="P195" s="4">
        <v>0.05084745762711865</v>
      </c>
      <c r="Q195" s="1">
        <v>10</v>
      </c>
      <c r="R195" s="4">
        <v>0.1019722877214801</v>
      </c>
      <c r="S195" s="1" t="s">
        <v>1026</v>
      </c>
      <c r="T195" s="4" t="s">
        <v>1076</v>
      </c>
      <c r="U195" s="1" t="s">
        <v>1080</v>
      </c>
      <c r="V195" s="6" t="s">
        <v>1086</v>
      </c>
      <c r="W195" s="7">
        <v>44185.529134</v>
      </c>
      <c r="X195" s="10">
        <v>45896</v>
      </c>
      <c r="Y195" s="1" t="s">
        <v>1105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HYPERLINK("https://www.suredividend.com/sure-analysis-LRCX/","Lam Research Corp.")</f>
        <v>0</v>
      </c>
      <c r="C196" s="1" t="s">
        <v>958</v>
      </c>
      <c r="D196" s="3">
        <v>97</v>
      </c>
      <c r="E196" s="3">
        <v>148.63</v>
      </c>
      <c r="F196" s="3">
        <v>75</v>
      </c>
      <c r="G196" s="4">
        <v>1.981733333333333</v>
      </c>
      <c r="H196" s="4">
        <v>0.006795397968108727</v>
      </c>
      <c r="I196" s="4">
        <v>-0.1278504578846523</v>
      </c>
      <c r="J196" s="4">
        <v>0.08</v>
      </c>
      <c r="K196" s="4">
        <v>-0.04740249350389447</v>
      </c>
      <c r="L196" s="1" t="s">
        <v>302</v>
      </c>
      <c r="M196" s="5">
        <v>33.85649202733485</v>
      </c>
      <c r="N196" s="3">
        <v>4.39</v>
      </c>
      <c r="O196" s="3">
        <v>1.01</v>
      </c>
      <c r="P196" s="4">
        <v>0.2300683371298406</v>
      </c>
      <c r="Q196" s="1">
        <v>12</v>
      </c>
      <c r="R196" s="4">
        <v>0.07941405407612279</v>
      </c>
      <c r="S196" s="1" t="s">
        <v>1001</v>
      </c>
      <c r="T196" s="4" t="s">
        <v>1076</v>
      </c>
      <c r="U196" s="1" t="s">
        <v>1080</v>
      </c>
      <c r="V196" s="6" t="s">
        <v>1084</v>
      </c>
      <c r="W196" s="7">
        <v>192574.5196</v>
      </c>
      <c r="X196" s="10">
        <v>45903</v>
      </c>
      <c r="Y196" s="1" t="s">
        <v>1106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HYPERLINK("https://www.suredividend.com/sure-analysis-CEG/","Constellation Energy Corporation")</f>
        <v>0</v>
      </c>
      <c r="C197" s="1" t="s">
        <v>958</v>
      </c>
      <c r="D197" s="3">
        <v>313</v>
      </c>
      <c r="E197" s="3">
        <v>334.49</v>
      </c>
      <c r="F197" s="3">
        <v>139</v>
      </c>
      <c r="G197" s="4">
        <v>2.406402877697842</v>
      </c>
      <c r="H197" s="4">
        <v>0.004633920296570899</v>
      </c>
      <c r="I197" s="4">
        <v>-0.1610688267315349</v>
      </c>
      <c r="J197" s="4">
        <v>0.1</v>
      </c>
      <c r="K197" s="4">
        <v>-0.06874118304592181</v>
      </c>
      <c r="L197" s="1" t="s">
        <v>302</v>
      </c>
      <c r="M197" s="5">
        <v>36.16108108108108</v>
      </c>
      <c r="N197" s="3">
        <v>9.25</v>
      </c>
      <c r="O197" s="3">
        <v>1.55</v>
      </c>
      <c r="P197" s="4">
        <v>0.1675675675675676</v>
      </c>
      <c r="Q197" s="1">
        <v>3</v>
      </c>
      <c r="R197" s="4">
        <v>0.1003267269360468</v>
      </c>
      <c r="S197" s="1" t="s">
        <v>989</v>
      </c>
      <c r="T197" s="4" t="s">
        <v>1076</v>
      </c>
      <c r="U197" s="1" t="s">
        <v>1080</v>
      </c>
      <c r="V197" s="6" t="s">
        <v>1085</v>
      </c>
      <c r="W197" s="7">
        <v>104848.271459</v>
      </c>
      <c r="X197" s="10">
        <v>45894</v>
      </c>
      <c r="Y197" s="1" t="s">
        <v>1095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HYPERLINK("https://www.suredividend.com/sure-analysis-SJT/","San Juan Basin Royalty Trust")</f>
        <v>0</v>
      </c>
      <c r="C198" s="1" t="s">
        <v>959</v>
      </c>
      <c r="D198" s="3">
        <v>5.8</v>
      </c>
      <c r="E198" s="3">
        <v>6.375</v>
      </c>
      <c r="F198" s="3">
        <v>1</v>
      </c>
      <c r="G198" s="4">
        <v>6.375</v>
      </c>
      <c r="H198" s="4">
        <v>0.01725490196078431</v>
      </c>
      <c r="I198" s="4">
        <v>-0.3095949455603222</v>
      </c>
      <c r="J198" s="4">
        <v>0.25</v>
      </c>
      <c r="K198" s="4">
        <v>-0.08050335547571019</v>
      </c>
      <c r="L198" s="1" t="s">
        <v>302</v>
      </c>
      <c r="M198" s="5">
        <v>57.95454545454545</v>
      </c>
      <c r="N198" s="3">
        <v>0.11</v>
      </c>
      <c r="O198" s="3">
        <v>0.11</v>
      </c>
      <c r="P198" s="4">
        <v>1</v>
      </c>
      <c r="Q198" s="1">
        <v>0</v>
      </c>
      <c r="R198" s="4">
        <v>0.2531909397321814</v>
      </c>
      <c r="T198" s="4" t="s">
        <v>1076</v>
      </c>
      <c r="U198" s="1" t="s">
        <v>1080</v>
      </c>
      <c r="V198" s="6" t="s">
        <v>1092</v>
      </c>
      <c r="X198" s="10">
        <v>45902</v>
      </c>
      <c r="Y198" s="1" t="s">
        <v>1101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957</v>
      </c>
      <c r="D199" s="3">
        <v>52</v>
      </c>
      <c r="E199" s="3">
        <v>48.37</v>
      </c>
      <c r="F199" s="3">
        <v>88</v>
      </c>
      <c r="G199" s="4">
        <v>0.5496590909090909</v>
      </c>
      <c r="H199" s="4">
        <v>0.03576597064296051</v>
      </c>
      <c r="I199" s="4">
        <v>0.1271489659650777</v>
      </c>
      <c r="J199" s="4">
        <v>0.08</v>
      </c>
      <c r="K199" s="4">
        <v>0.2361658153425934</v>
      </c>
      <c r="L199" s="1" t="s">
        <v>960</v>
      </c>
      <c r="M199" s="5">
        <v>12.59635416666667</v>
      </c>
      <c r="N199" s="3">
        <v>3.84</v>
      </c>
      <c r="O199" s="3">
        <v>1.73</v>
      </c>
      <c r="P199" s="4">
        <v>0.4505208333333334</v>
      </c>
      <c r="Q199" s="1">
        <v>29</v>
      </c>
      <c r="R199" s="4">
        <v>0.059529798304091</v>
      </c>
      <c r="S199" s="1" t="s">
        <v>1027</v>
      </c>
      <c r="T199" s="4" t="s">
        <v>1076</v>
      </c>
      <c r="U199" s="1" t="s">
        <v>1081</v>
      </c>
      <c r="V199" s="6" t="s">
        <v>1089</v>
      </c>
      <c r="W199" s="7">
        <v>221711.6</v>
      </c>
      <c r="X199" s="10">
        <v>45886</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HYPERLINK("https://www.suredividend.com/sure-analysis-DD/","DuPont de Nemours Inc")</f>
        <v>0</v>
      </c>
      <c r="C200" s="1" t="s">
        <v>958</v>
      </c>
      <c r="D200" s="3">
        <v>77</v>
      </c>
      <c r="E200" s="3">
        <v>40.6</v>
      </c>
      <c r="F200" s="3">
        <v>75</v>
      </c>
      <c r="G200" s="4">
        <v>0.5413333333333333</v>
      </c>
      <c r="H200" s="4">
        <v>0.01970443349753695</v>
      </c>
      <c r="I200" s="4">
        <v>0.1305949622008384</v>
      </c>
      <c r="J200" s="4">
        <v>0.07000000000000001</v>
      </c>
      <c r="K200" s="4">
        <v>0.2262587324136733</v>
      </c>
      <c r="L200" s="1" t="s">
        <v>960</v>
      </c>
      <c r="M200" s="5">
        <v>9.227272727272727</v>
      </c>
      <c r="N200" s="3">
        <v>4.4</v>
      </c>
      <c r="O200" s="3">
        <v>0.8</v>
      </c>
      <c r="P200" s="4">
        <v>0.1818181818181818</v>
      </c>
      <c r="Q200" s="1">
        <v>5</v>
      </c>
      <c r="R200" s="4">
        <v>0.211745065418502</v>
      </c>
      <c r="S200" s="1" t="s">
        <v>962</v>
      </c>
      <c r="T200" s="4" t="s">
        <v>1076</v>
      </c>
      <c r="U200" s="1" t="s">
        <v>1080</v>
      </c>
      <c r="V200" s="6" t="s">
        <v>1083</v>
      </c>
      <c r="W200" s="7">
        <v>17010.398154</v>
      </c>
      <c r="X200" s="10">
        <v>45910</v>
      </c>
      <c r="Y200" s="1" t="s">
        <v>1093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957</v>
      </c>
      <c r="D201" s="3">
        <v>72</v>
      </c>
      <c r="E201" s="3">
        <v>71.3</v>
      </c>
      <c r="F201" s="3">
        <v>108</v>
      </c>
      <c r="G201" s="4">
        <v>0.6601851851851852</v>
      </c>
      <c r="H201" s="4">
        <v>0.02636746143057504</v>
      </c>
      <c r="I201" s="4">
        <v>0.08659285541715378</v>
      </c>
      <c r="J201" s="4">
        <v>0.08</v>
      </c>
      <c r="K201" s="4">
        <v>0.1943243317658514</v>
      </c>
      <c r="L201" s="1" t="s">
        <v>960</v>
      </c>
      <c r="M201" s="5">
        <v>7.922222222222222</v>
      </c>
      <c r="N201" s="3">
        <v>9</v>
      </c>
      <c r="O201" s="3">
        <v>1.88</v>
      </c>
      <c r="P201" s="4">
        <v>0.2088888888888889</v>
      </c>
      <c r="Q201" s="1">
        <v>7</v>
      </c>
      <c r="R201" s="4">
        <v>0.1499177827493141</v>
      </c>
      <c r="S201" s="1" t="s">
        <v>1016</v>
      </c>
      <c r="T201" s="4" t="s">
        <v>1076</v>
      </c>
      <c r="U201" s="1" t="s">
        <v>1080</v>
      </c>
      <c r="V201" s="6" t="s">
        <v>1082</v>
      </c>
      <c r="W201" s="7">
        <v>6788.922998</v>
      </c>
      <c r="X201" s="10">
        <v>45970</v>
      </c>
      <c r="Y201" s="1" t="s">
        <v>1097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HYPERLINK("https://www.suredividend.com/sure-analysis-MKTX/","MarketAxess Holdings Inc.")</f>
        <v>0</v>
      </c>
      <c r="C202" s="1" t="s">
        <v>957</v>
      </c>
      <c r="D202" s="3">
        <v>171</v>
      </c>
      <c r="E202" s="3">
        <v>174</v>
      </c>
      <c r="F202" s="3">
        <v>222</v>
      </c>
      <c r="G202" s="4">
        <v>0.7837837837837838</v>
      </c>
      <c r="H202" s="4">
        <v>0.01747126436781609</v>
      </c>
      <c r="I202" s="4">
        <v>0.0499309672496191</v>
      </c>
      <c r="J202" s="4">
        <v>0.12</v>
      </c>
      <c r="K202" s="4">
        <v>0.1872847144304322</v>
      </c>
      <c r="L202" s="1" t="s">
        <v>960</v>
      </c>
      <c r="M202" s="5">
        <v>23.48178137651822</v>
      </c>
      <c r="N202" s="3">
        <v>7.41</v>
      </c>
      <c r="O202" s="3">
        <v>3.04</v>
      </c>
      <c r="P202" s="4">
        <v>0.4102564102564102</v>
      </c>
      <c r="Q202" s="1">
        <v>15</v>
      </c>
      <c r="R202" s="4">
        <v>0.08015675988136217</v>
      </c>
      <c r="S202" s="1" t="s">
        <v>972</v>
      </c>
      <c r="T202" s="4" t="s">
        <v>1076</v>
      </c>
      <c r="U202" s="1" t="s">
        <v>1080</v>
      </c>
      <c r="V202" s="6" t="s">
        <v>1082</v>
      </c>
      <c r="W202" s="7">
        <v>6467.842392</v>
      </c>
      <c r="X202" s="10">
        <v>45972</v>
      </c>
      <c r="Y202" s="1" t="s">
        <v>1098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HYPERLINK("https://www.suredividend.com/sure-analysis-APOG/","Apogee Enterprises Inc.")</f>
        <v>0</v>
      </c>
      <c r="C203" s="1" t="s">
        <v>957</v>
      </c>
      <c r="D203" s="3">
        <v>38</v>
      </c>
      <c r="E203" s="3">
        <v>33.66</v>
      </c>
      <c r="F203" s="3">
        <v>49</v>
      </c>
      <c r="G203" s="4">
        <v>0.686938775510204</v>
      </c>
      <c r="H203" s="4">
        <v>0.03089720736779561</v>
      </c>
      <c r="I203" s="4">
        <v>0.07799412425065877</v>
      </c>
      <c r="J203" s="4">
        <v>0.07000000000000001</v>
      </c>
      <c r="K203" s="4">
        <v>0.1735822164252308</v>
      </c>
      <c r="L203" s="1" t="s">
        <v>960</v>
      </c>
      <c r="M203" s="5">
        <v>8.975999999999999</v>
      </c>
      <c r="N203" s="3">
        <v>3.75</v>
      </c>
      <c r="O203" s="3">
        <v>1.04</v>
      </c>
      <c r="P203" s="4">
        <v>0.2773333333333333</v>
      </c>
      <c r="Q203" s="1">
        <v>12</v>
      </c>
      <c r="R203" s="4">
        <v>0.05973259432914246</v>
      </c>
      <c r="S203" s="1" t="s">
        <v>988</v>
      </c>
      <c r="T203" s="4" t="s">
        <v>1076</v>
      </c>
      <c r="U203" s="1" t="s">
        <v>1080</v>
      </c>
      <c r="V203" s="6" t="s">
        <v>1086</v>
      </c>
      <c r="W203" s="7">
        <v>724.057904</v>
      </c>
      <c r="X203" s="10">
        <v>45951</v>
      </c>
      <c r="Y203" s="1" t="s">
        <v>1098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HYPERLINK("https://www.suredividend.com/sure-analysis-DNGDF/","Dynacor Group Inc.")</f>
        <v>0</v>
      </c>
      <c r="C204" s="1" t="s">
        <v>957</v>
      </c>
      <c r="D204" s="3">
        <v>3.42</v>
      </c>
      <c r="E204" s="3">
        <v>3.3</v>
      </c>
      <c r="F204" s="3">
        <v>4.4</v>
      </c>
      <c r="G204" s="4">
        <v>0.7499999999999999</v>
      </c>
      <c r="H204" s="4">
        <v>0.03333333333333333</v>
      </c>
      <c r="I204" s="4">
        <v>0.05922384104881218</v>
      </c>
      <c r="J204" s="4">
        <v>0.08</v>
      </c>
      <c r="K204" s="4">
        <v>0.1733728901070144</v>
      </c>
      <c r="L204" s="1" t="s">
        <v>960</v>
      </c>
      <c r="M204" s="5">
        <v>8.249999999999998</v>
      </c>
      <c r="N204" s="3">
        <v>0.4</v>
      </c>
      <c r="O204" s="3">
        <v>0.11</v>
      </c>
      <c r="P204" s="4">
        <v>0.275</v>
      </c>
      <c r="Q204" s="1">
        <v>7</v>
      </c>
      <c r="R204" s="4">
        <v>0.1589562187541786</v>
      </c>
      <c r="T204" s="4" t="s">
        <v>1076</v>
      </c>
      <c r="U204" s="1" t="s">
        <v>1081</v>
      </c>
      <c r="V204" s="6" t="s">
        <v>1083</v>
      </c>
      <c r="X204" s="10">
        <v>45889</v>
      </c>
      <c r="Y204" s="1" t="s">
        <v>1097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HYPERLINK("https://www.suredividend.com/sure-analysis-KWR/","Quaker Houghton")</f>
        <v>0</v>
      </c>
      <c r="C205" s="1" t="s">
        <v>958</v>
      </c>
      <c r="D205" s="3">
        <v>127</v>
      </c>
      <c r="E205" s="3">
        <v>135.66</v>
      </c>
      <c r="F205" s="3">
        <v>220</v>
      </c>
      <c r="G205" s="4">
        <v>0.6166363636363636</v>
      </c>
      <c r="H205" s="4">
        <v>0.01496388028895769</v>
      </c>
      <c r="I205" s="4">
        <v>0.1015245316768176</v>
      </c>
      <c r="J205" s="4">
        <v>0.05</v>
      </c>
      <c r="K205" s="4">
        <v>0.1658719762564627</v>
      </c>
      <c r="L205" s="1" t="s">
        <v>960</v>
      </c>
      <c r="M205" s="5">
        <v>18.5075034106412</v>
      </c>
      <c r="N205" s="3">
        <v>7.33</v>
      </c>
      <c r="O205" s="3">
        <v>2.03</v>
      </c>
      <c r="P205" s="4">
        <v>0.276944065484311</v>
      </c>
      <c r="Q205" s="1">
        <v>19</v>
      </c>
      <c r="R205" s="4">
        <v>0.04001638882764524</v>
      </c>
      <c r="S205" s="1" t="s">
        <v>998</v>
      </c>
      <c r="T205" s="4" t="s">
        <v>1076</v>
      </c>
      <c r="U205" s="1" t="s">
        <v>1080</v>
      </c>
      <c r="V205" s="6" t="s">
        <v>1083</v>
      </c>
      <c r="W205" s="7">
        <v>2347.840739</v>
      </c>
      <c r="X205" s="10">
        <v>45881</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957</v>
      </c>
      <c r="D206" s="3">
        <v>86</v>
      </c>
      <c r="E206" s="3">
        <v>76.92</v>
      </c>
      <c r="F206" s="3">
        <v>97</v>
      </c>
      <c r="G206" s="4">
        <v>0.7929896907216495</v>
      </c>
      <c r="H206" s="4">
        <v>0.02743109724388975</v>
      </c>
      <c r="I206" s="4">
        <v>0.04748181424053355</v>
      </c>
      <c r="J206" s="4">
        <v>0.09</v>
      </c>
      <c r="K206" s="4">
        <v>0.1615128903357446</v>
      </c>
      <c r="L206" s="1" t="s">
        <v>960</v>
      </c>
      <c r="M206" s="5">
        <v>11.14782608695652</v>
      </c>
      <c r="N206" s="3">
        <v>6.9</v>
      </c>
      <c r="O206" s="3">
        <v>2.11</v>
      </c>
      <c r="P206" s="4">
        <v>0.3057971014492754</v>
      </c>
      <c r="Q206" s="1">
        <v>12</v>
      </c>
      <c r="R206" s="4">
        <v>0.07998033517668901</v>
      </c>
      <c r="S206" s="1" t="s">
        <v>980</v>
      </c>
      <c r="T206" s="4" t="s">
        <v>1076</v>
      </c>
      <c r="U206" s="1" t="s">
        <v>1081</v>
      </c>
      <c r="V206" s="6" t="s">
        <v>1088</v>
      </c>
      <c r="W206" s="7">
        <v>8682.413277</v>
      </c>
      <c r="X206" s="10">
        <v>45881</v>
      </c>
      <c r="Y206" s="1" t="s">
        <v>1096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958</v>
      </c>
      <c r="D207" s="3">
        <v>86</v>
      </c>
      <c r="E207" s="3">
        <v>85.34</v>
      </c>
      <c r="F207" s="3">
        <v>73</v>
      </c>
      <c r="G207" s="4">
        <v>1.169041095890411</v>
      </c>
      <c r="H207" s="4">
        <v>0.02202952894305132</v>
      </c>
      <c r="I207" s="4">
        <v>-0.03075393988778219</v>
      </c>
      <c r="J207" s="4">
        <v>0.18</v>
      </c>
      <c r="K207" s="4">
        <v>0.1595704167720347</v>
      </c>
      <c r="L207" s="1" t="s">
        <v>960</v>
      </c>
      <c r="M207" s="5">
        <v>20.51442307692308</v>
      </c>
      <c r="N207" s="3">
        <v>4.16</v>
      </c>
      <c r="O207" s="3">
        <v>1.88</v>
      </c>
      <c r="P207" s="4">
        <v>0.4519230769230769</v>
      </c>
      <c r="Q207" s="1">
        <v>11</v>
      </c>
      <c r="R207" s="4">
        <v>0.07981721406627784</v>
      </c>
      <c r="T207" s="4" t="s">
        <v>1076</v>
      </c>
      <c r="U207" s="1" t="s">
        <v>1081</v>
      </c>
      <c r="V207" s="6" t="s">
        <v>1086</v>
      </c>
      <c r="W207" s="7">
        <v>7203.416014</v>
      </c>
      <c r="X207" s="10">
        <v>45968</v>
      </c>
      <c r="Y207" s="1" t="s">
        <v>1099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HYPERLINK("https://www.suredividend.com/sure-analysis-HLNE/","Hamilton Lane Inc.")</f>
        <v>0</v>
      </c>
      <c r="C208" s="1" t="s">
        <v>957</v>
      </c>
      <c r="D208" s="3">
        <v>130</v>
      </c>
      <c r="E208" s="3">
        <v>131.23</v>
      </c>
      <c r="F208" s="3">
        <v>137</v>
      </c>
      <c r="G208" s="4">
        <v>0.9578832116788321</v>
      </c>
      <c r="H208" s="4">
        <v>0.01645965099443725</v>
      </c>
      <c r="I208" s="4">
        <v>0.008643020454383477</v>
      </c>
      <c r="J208" s="4">
        <v>0.13</v>
      </c>
      <c r="K208" s="4">
        <v>0.1525784778571437</v>
      </c>
      <c r="L208" s="1" t="s">
        <v>960</v>
      </c>
      <c r="M208" s="5">
        <v>24.03479853479853</v>
      </c>
      <c r="N208" s="3">
        <v>5.46</v>
      </c>
      <c r="O208" s="3">
        <v>2.16</v>
      </c>
      <c r="P208" s="4">
        <v>0.3956043956043956</v>
      </c>
      <c r="Q208" s="1">
        <v>8</v>
      </c>
      <c r="R208" s="4">
        <v>0.100082101138866</v>
      </c>
      <c r="S208" s="1" t="s">
        <v>1022</v>
      </c>
      <c r="T208" s="4" t="s">
        <v>1076</v>
      </c>
      <c r="U208" s="1" t="s">
        <v>1080</v>
      </c>
      <c r="V208" s="6" t="s">
        <v>1082</v>
      </c>
      <c r="W208" s="7">
        <v>7058.129715</v>
      </c>
      <c r="X208" s="10">
        <v>45973</v>
      </c>
      <c r="Y208" s="1" t="s">
        <v>1099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HYPERLINK("https://www.suredividend.com/sure-analysis-USB/","U.S. Bancorp.")</f>
        <v>0</v>
      </c>
      <c r="C209" s="1" t="s">
        <v>957</v>
      </c>
      <c r="D209" s="3">
        <v>46</v>
      </c>
      <c r="E209" s="3">
        <v>47.49</v>
      </c>
      <c r="F209" s="3">
        <v>54</v>
      </c>
      <c r="G209" s="4">
        <v>0.8794444444444445</v>
      </c>
      <c r="H209" s="4">
        <v>0.043798694461992</v>
      </c>
      <c r="I209" s="4">
        <v>0.02602588635998049</v>
      </c>
      <c r="J209" s="4">
        <v>0.09</v>
      </c>
      <c r="K209" s="4">
        <v>0.1508957611130355</v>
      </c>
      <c r="L209" s="1" t="s">
        <v>960</v>
      </c>
      <c r="M209" s="5">
        <v>10.55333333333333</v>
      </c>
      <c r="N209" s="3">
        <v>4.5</v>
      </c>
      <c r="O209" s="3">
        <v>2.08</v>
      </c>
      <c r="P209" s="4">
        <v>0.4622222222222223</v>
      </c>
      <c r="Q209" s="1">
        <v>15</v>
      </c>
      <c r="R209" s="4">
        <v>0.07019742897422021</v>
      </c>
      <c r="S209" s="1" t="s">
        <v>980</v>
      </c>
      <c r="T209" s="4" t="s">
        <v>1076</v>
      </c>
      <c r="U209" s="1" t="s">
        <v>1080</v>
      </c>
      <c r="V209" s="6" t="s">
        <v>1082</v>
      </c>
      <c r="W209" s="7">
        <v>73540.27571</v>
      </c>
      <c r="X209" s="10">
        <v>45949</v>
      </c>
      <c r="Y209" s="1" t="s">
        <v>1093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HYPERLINK("https://www.suredividend.com/sure-analysis-CTVA/","Corteva, Inc.")</f>
        <v>0</v>
      </c>
      <c r="C210" s="1" t="s">
        <v>958</v>
      </c>
      <c r="D210" s="3">
        <v>73</v>
      </c>
      <c r="E210" s="3">
        <v>66.19</v>
      </c>
      <c r="F210" s="3">
        <v>69</v>
      </c>
      <c r="G210" s="4">
        <v>0.9592753623188406</v>
      </c>
      <c r="H210" s="4">
        <v>0.01087777609910863</v>
      </c>
      <c r="I210" s="4">
        <v>0.008350091245163949</v>
      </c>
      <c r="J210" s="4">
        <v>0.13</v>
      </c>
      <c r="K210" s="4">
        <v>0.1475080790395911</v>
      </c>
      <c r="L210" s="1" t="s">
        <v>960</v>
      </c>
      <c r="M210" s="5">
        <v>21.01269841269841</v>
      </c>
      <c r="N210" s="3">
        <v>3.15</v>
      </c>
      <c r="O210" s="3">
        <v>0.72</v>
      </c>
      <c r="P210" s="4">
        <v>0.2285714285714286</v>
      </c>
      <c r="Q210" s="1">
        <v>7</v>
      </c>
      <c r="R210" s="4">
        <v>0.0804251218424088</v>
      </c>
      <c r="S210" s="1" t="s">
        <v>986</v>
      </c>
      <c r="T210" s="4" t="s">
        <v>1076</v>
      </c>
      <c r="U210" s="1" t="s">
        <v>1080</v>
      </c>
      <c r="V210" s="6" t="s">
        <v>1083</v>
      </c>
      <c r="W210" s="7">
        <v>44733.47164</v>
      </c>
      <c r="X210" s="10">
        <v>45910</v>
      </c>
      <c r="Y210" s="1" t="s">
        <v>1093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HYPERLINK("https://www.suredividend.com/sure-analysis-JBSS/","John B. Sanfilippo &amp; Son, Inc.")</f>
        <v>0</v>
      </c>
      <c r="C211" s="1" t="s">
        <v>958</v>
      </c>
      <c r="D211" s="3">
        <v>61</v>
      </c>
      <c r="E211" s="3">
        <v>67.70999999999999</v>
      </c>
      <c r="F211" s="3">
        <v>88</v>
      </c>
      <c r="G211" s="4">
        <v>0.7694318181818182</v>
      </c>
      <c r="H211" s="4">
        <v>0.01329198050509526</v>
      </c>
      <c r="I211" s="4">
        <v>0.05381887183338785</v>
      </c>
      <c r="J211" s="4">
        <v>0.08</v>
      </c>
      <c r="K211" s="4">
        <v>0.1471783203265884</v>
      </c>
      <c r="L211" s="1" t="s">
        <v>960</v>
      </c>
      <c r="M211" s="5">
        <v>12.31090909090909</v>
      </c>
      <c r="N211" s="3">
        <v>5.5</v>
      </c>
      <c r="O211" s="3">
        <v>0.9</v>
      </c>
      <c r="P211" s="4">
        <v>0.1636363636363636</v>
      </c>
      <c r="Q211" s="1">
        <v>9</v>
      </c>
      <c r="R211" s="4">
        <v>0.05024607263868264</v>
      </c>
      <c r="S211" s="1" t="s">
        <v>986</v>
      </c>
      <c r="T211" s="4" t="s">
        <v>1076</v>
      </c>
      <c r="U211" s="1" t="s">
        <v>1080</v>
      </c>
      <c r="V211" s="6" t="s">
        <v>1091</v>
      </c>
      <c r="W211" s="7">
        <v>790.0629730000001</v>
      </c>
      <c r="X211" s="10">
        <v>45958</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957</v>
      </c>
      <c r="D212" s="3">
        <v>97</v>
      </c>
      <c r="E212" s="3">
        <v>100.62</v>
      </c>
      <c r="F212" s="3">
        <v>100</v>
      </c>
      <c r="G212" s="4">
        <v>1.0062</v>
      </c>
      <c r="H212" s="4">
        <v>0.02385211687537269</v>
      </c>
      <c r="I212" s="4">
        <v>-0.001235408069377497</v>
      </c>
      <c r="J212" s="4">
        <v>0.13</v>
      </c>
      <c r="K212" s="4">
        <v>0.1466585502074478</v>
      </c>
      <c r="L212" s="1" t="s">
        <v>960</v>
      </c>
      <c r="M212" s="5">
        <v>12.5775</v>
      </c>
      <c r="N212" s="3">
        <v>8</v>
      </c>
      <c r="O212" s="3">
        <v>2.4</v>
      </c>
      <c r="P212" s="4">
        <v>0.3</v>
      </c>
      <c r="Q212" s="1">
        <v>3</v>
      </c>
      <c r="R212" s="4">
        <v>0.08022119107630199</v>
      </c>
      <c r="S212" s="1" t="s">
        <v>1003</v>
      </c>
      <c r="T212" s="4" t="s">
        <v>1076</v>
      </c>
      <c r="U212" s="1" t="s">
        <v>1080</v>
      </c>
      <c r="V212" s="6" t="s">
        <v>1082</v>
      </c>
      <c r="W212" s="7">
        <v>180125.424227</v>
      </c>
      <c r="X212" s="10">
        <v>45948</v>
      </c>
      <c r="Y212" s="1" t="s">
        <v>1093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HYPERLINK("https://www.suredividend.com/sure-analysis-OZK/","Bank OZK")</f>
        <v>0</v>
      </c>
      <c r="C213" s="1" t="s">
        <v>958</v>
      </c>
      <c r="D213" s="3">
        <v>47</v>
      </c>
      <c r="E213" s="3">
        <v>43.97</v>
      </c>
      <c r="F213" s="3">
        <v>69</v>
      </c>
      <c r="G213" s="4">
        <v>0.6372463768115942</v>
      </c>
      <c r="H213" s="4">
        <v>0.04093700250170571</v>
      </c>
      <c r="I213" s="4">
        <v>0.09430535643504179</v>
      </c>
      <c r="J213" s="4">
        <v>0.02</v>
      </c>
      <c r="K213" s="4">
        <v>0.1463678754890041</v>
      </c>
      <c r="L213" s="1" t="s">
        <v>960</v>
      </c>
      <c r="M213" s="5">
        <v>7.0352</v>
      </c>
      <c r="N213" s="3">
        <v>6.25</v>
      </c>
      <c r="O213" s="3">
        <v>1.8</v>
      </c>
      <c r="P213" s="4">
        <v>0.288</v>
      </c>
      <c r="Q213" s="1">
        <v>31</v>
      </c>
      <c r="R213" s="4">
        <v>0.06360094824680784</v>
      </c>
      <c r="S213" s="1" t="s">
        <v>1004</v>
      </c>
      <c r="T213" s="4" t="s">
        <v>1076</v>
      </c>
      <c r="U213" s="1" t="s">
        <v>1080</v>
      </c>
      <c r="V213" s="6" t="s">
        <v>1082</v>
      </c>
      <c r="W213" s="7">
        <v>5346.964244</v>
      </c>
      <c r="X213" s="10">
        <v>45947</v>
      </c>
      <c r="Y213" s="1" t="s">
        <v>1101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958</v>
      </c>
      <c r="D214" s="3">
        <v>55</v>
      </c>
      <c r="E214" s="3">
        <v>48.07</v>
      </c>
      <c r="F214" s="3">
        <v>43</v>
      </c>
      <c r="G214" s="4">
        <v>1.117906976744186</v>
      </c>
      <c r="H214" s="4">
        <v>0.0158102766798419</v>
      </c>
      <c r="I214" s="4">
        <v>-0.02204501072484721</v>
      </c>
      <c r="J214" s="4">
        <v>0.16</v>
      </c>
      <c r="K214" s="4">
        <v>0.1462962990687366</v>
      </c>
      <c r="L214" s="1" t="s">
        <v>960</v>
      </c>
      <c r="M214" s="5">
        <v>15.2120253164557</v>
      </c>
      <c r="N214" s="3">
        <v>3.16</v>
      </c>
      <c r="O214" s="3">
        <v>0.76</v>
      </c>
      <c r="P214" s="4">
        <v>0.2405063291139241</v>
      </c>
      <c r="Q214" s="1">
        <v>7</v>
      </c>
      <c r="R214" s="4">
        <v>0.08063961960040023</v>
      </c>
      <c r="S214" s="1" t="s">
        <v>997</v>
      </c>
      <c r="T214" s="4" t="s">
        <v>1076</v>
      </c>
      <c r="U214" s="1" t="s">
        <v>1080</v>
      </c>
      <c r="V214" s="6" t="s">
        <v>1086</v>
      </c>
      <c r="W214" s="7">
        <v>3742.13543</v>
      </c>
      <c r="X214" s="10">
        <v>45964</v>
      </c>
      <c r="Y214" s="1" t="s">
        <v>1098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HYPERLINK("https://www.suredividend.com/sure-analysis-EBC/","Eastern Bankshares Inc.")</f>
        <v>0</v>
      </c>
      <c r="C215" s="1" t="s">
        <v>957</v>
      </c>
      <c r="D215" s="3">
        <v>17.53</v>
      </c>
      <c r="E215" s="3">
        <v>17.42</v>
      </c>
      <c r="F215" s="3">
        <v>23.23</v>
      </c>
      <c r="G215" s="4">
        <v>0.7498923805424021</v>
      </c>
      <c r="H215" s="4">
        <v>0.02985074626865672</v>
      </c>
      <c r="I215" s="4">
        <v>0.0592542418249673</v>
      </c>
      <c r="J215" s="4">
        <v>0.06</v>
      </c>
      <c r="K215" s="4">
        <v>0.1444843009236911</v>
      </c>
      <c r="L215" s="1" t="s">
        <v>960</v>
      </c>
      <c r="M215" s="5">
        <v>11.23870967741936</v>
      </c>
      <c r="N215" s="3">
        <v>1.55</v>
      </c>
      <c r="O215" s="3">
        <v>0.52</v>
      </c>
      <c r="P215" s="4">
        <v>0.335483870967742</v>
      </c>
      <c r="Q215" s="1">
        <v>26</v>
      </c>
      <c r="R215" s="4">
        <v>0.06125302037503699</v>
      </c>
      <c r="S215" s="1" t="s">
        <v>1001</v>
      </c>
      <c r="T215" s="4" t="s">
        <v>1076</v>
      </c>
      <c r="U215" s="1" t="s">
        <v>1080</v>
      </c>
      <c r="V215" s="6" t="s">
        <v>1082</v>
      </c>
      <c r="W215" s="7">
        <v>3672.099941</v>
      </c>
      <c r="X215" s="10">
        <v>45963</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HYPERLINK("https://www.suredividend.com/sure-analysis-FRME/","First Merchants Corp.")</f>
        <v>0</v>
      </c>
      <c r="C216" s="1" t="s">
        <v>957</v>
      </c>
      <c r="D216" s="3">
        <v>37</v>
      </c>
      <c r="E216" s="3">
        <v>36.11</v>
      </c>
      <c r="F216" s="3">
        <v>42</v>
      </c>
      <c r="G216" s="4">
        <v>0.8597619047619047</v>
      </c>
      <c r="H216" s="4">
        <v>0.03987815009692606</v>
      </c>
      <c r="I216" s="4">
        <v>0.03068121415701319</v>
      </c>
      <c r="J216" s="4">
        <v>0.08</v>
      </c>
      <c r="K216" s="4">
        <v>0.1442966062314415</v>
      </c>
      <c r="L216" s="1" t="s">
        <v>960</v>
      </c>
      <c r="M216" s="5">
        <v>9.379220779220779</v>
      </c>
      <c r="N216" s="3">
        <v>3.85</v>
      </c>
      <c r="O216" s="3">
        <v>1.44</v>
      </c>
      <c r="P216" s="4">
        <v>0.374025974025974</v>
      </c>
      <c r="Q216" s="1">
        <v>14</v>
      </c>
      <c r="R216" s="4">
        <v>0.0804251218424088</v>
      </c>
      <c r="S216" s="1" t="s">
        <v>984</v>
      </c>
      <c r="T216" s="4" t="s">
        <v>1076</v>
      </c>
      <c r="U216" s="1" t="s">
        <v>1080</v>
      </c>
      <c r="V216" s="6" t="s">
        <v>1082</v>
      </c>
      <c r="W216" s="7">
        <v>2090.374473</v>
      </c>
      <c r="X216" s="10">
        <v>45955</v>
      </c>
      <c r="Y216" s="1" t="s">
        <v>1105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957</v>
      </c>
      <c r="D217" s="3">
        <v>28</v>
      </c>
      <c r="E217" s="3">
        <v>28.13</v>
      </c>
      <c r="F217" s="3">
        <v>36</v>
      </c>
      <c r="G217" s="4">
        <v>0.7813888888888889</v>
      </c>
      <c r="H217" s="4">
        <v>0.04692499111269108</v>
      </c>
      <c r="I217" s="4">
        <v>0.05057377068342039</v>
      </c>
      <c r="J217" s="4">
        <v>0.055</v>
      </c>
      <c r="K217" s="4">
        <v>0.1428246854738775</v>
      </c>
      <c r="L217" s="1" t="s">
        <v>960</v>
      </c>
      <c r="M217" s="5">
        <v>6.557109557109557</v>
      </c>
      <c r="N217" s="3">
        <v>4.29</v>
      </c>
      <c r="O217" s="3">
        <v>1.32</v>
      </c>
      <c r="P217" s="4">
        <v>0.3076923076923077</v>
      </c>
      <c r="Q217" s="1">
        <v>17</v>
      </c>
      <c r="R217" s="4">
        <v>0.05558797544941707</v>
      </c>
      <c r="S217" s="1" t="s">
        <v>1028</v>
      </c>
      <c r="T217" s="4" t="s">
        <v>1076</v>
      </c>
      <c r="U217" s="1" t="s">
        <v>1080</v>
      </c>
      <c r="V217" s="6" t="s">
        <v>1088</v>
      </c>
      <c r="W217" s="7">
        <v>101919.729305</v>
      </c>
      <c r="X217" s="10">
        <v>45969</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HYPERLINK("https://www.suredividend.com/sure-analysis-RGA/","Reinsurance Group Of America, Inc.")</f>
        <v>0</v>
      </c>
      <c r="C218" s="1" t="s">
        <v>957</v>
      </c>
      <c r="D218" s="3">
        <v>182</v>
      </c>
      <c r="E218" s="3">
        <v>190.37</v>
      </c>
      <c r="F218" s="3">
        <v>225</v>
      </c>
      <c r="G218" s="4">
        <v>0.8460888888888889</v>
      </c>
      <c r="H218" s="4">
        <v>0.019540894048432</v>
      </c>
      <c r="I218" s="4">
        <v>0.03399110243840675</v>
      </c>
      <c r="J218" s="4">
        <v>0.09</v>
      </c>
      <c r="K218" s="4">
        <v>0.1407694198852578</v>
      </c>
      <c r="L218" s="1" t="s">
        <v>960</v>
      </c>
      <c r="M218" s="5">
        <v>9.060923369823893</v>
      </c>
      <c r="N218" s="3">
        <v>21.01</v>
      </c>
      <c r="O218" s="3">
        <v>3.72</v>
      </c>
      <c r="P218" s="4">
        <v>0.1770585435506901</v>
      </c>
      <c r="Q218" s="1">
        <v>16</v>
      </c>
      <c r="R218" s="4">
        <v>0.0500987317136008</v>
      </c>
      <c r="S218" s="1" t="s">
        <v>964</v>
      </c>
      <c r="T218" s="4" t="s">
        <v>1076</v>
      </c>
      <c r="U218" s="1" t="s">
        <v>1080</v>
      </c>
      <c r="V218" s="6" t="s">
        <v>1082</v>
      </c>
      <c r="W218" s="7">
        <v>12515.199495</v>
      </c>
      <c r="X218" s="10">
        <v>45966</v>
      </c>
      <c r="Y218" s="1" t="s">
        <v>1098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957</v>
      </c>
      <c r="D219" s="3">
        <v>16.23</v>
      </c>
      <c r="E219" s="3">
        <v>16.46</v>
      </c>
      <c r="F219" s="3">
        <v>21</v>
      </c>
      <c r="G219" s="4">
        <v>0.7838095238095238</v>
      </c>
      <c r="H219" s="4">
        <v>0.03523693803159173</v>
      </c>
      <c r="I219" s="4">
        <v>0.04992407128719245</v>
      </c>
      <c r="J219" s="4">
        <v>0.06</v>
      </c>
      <c r="K219" s="4">
        <v>0.1405694880154449</v>
      </c>
      <c r="L219" s="1" t="s">
        <v>960</v>
      </c>
      <c r="M219" s="5">
        <v>9.405714285714286</v>
      </c>
      <c r="N219" s="3">
        <v>1.75</v>
      </c>
      <c r="O219" s="3">
        <v>0.58</v>
      </c>
      <c r="P219" s="4">
        <v>0.3314285714285714</v>
      </c>
      <c r="Q219" s="1">
        <v>15</v>
      </c>
      <c r="R219" s="4">
        <v>0.07943920234636304</v>
      </c>
      <c r="S219" s="1" t="s">
        <v>974</v>
      </c>
      <c r="T219" s="4" t="s">
        <v>1076</v>
      </c>
      <c r="U219" s="1" t="s">
        <v>1080</v>
      </c>
      <c r="V219" s="6" t="s">
        <v>1082</v>
      </c>
      <c r="W219" s="7">
        <v>130.614507</v>
      </c>
      <c r="X219" s="10">
        <v>45963</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HYPERLINK("https://www.suredividend.com/sure-analysis-YUMC/","Yum China Holdings Inc")</f>
        <v>0</v>
      </c>
      <c r="C220" s="1" t="s">
        <v>957</v>
      </c>
      <c r="D220" s="3">
        <v>45</v>
      </c>
      <c r="E220" s="3">
        <v>46.38</v>
      </c>
      <c r="F220" s="3">
        <v>50</v>
      </c>
      <c r="G220" s="4">
        <v>0.9276000000000001</v>
      </c>
      <c r="H220" s="4">
        <v>0.02069857697283312</v>
      </c>
      <c r="I220" s="4">
        <v>0.01514446734001029</v>
      </c>
      <c r="J220" s="4">
        <v>0.1</v>
      </c>
      <c r="K220" s="4">
        <v>0.1394899797327511</v>
      </c>
      <c r="L220" s="1" t="s">
        <v>960</v>
      </c>
      <c r="M220" s="5">
        <v>18.40476190476191</v>
      </c>
      <c r="N220" s="3">
        <v>2.52</v>
      </c>
      <c r="O220" s="3">
        <v>0.96</v>
      </c>
      <c r="P220" s="4">
        <v>0.3809523809523809</v>
      </c>
      <c r="Q220" s="1">
        <v>3</v>
      </c>
      <c r="R220" s="4">
        <v>0.2001218245419591</v>
      </c>
      <c r="S220" s="1" t="s">
        <v>1015</v>
      </c>
      <c r="T220" s="4" t="s">
        <v>1076</v>
      </c>
      <c r="U220" s="1" t="s">
        <v>1081</v>
      </c>
      <c r="V220" s="6" t="s">
        <v>1087</v>
      </c>
      <c r="W220" s="7">
        <v>16759.009</v>
      </c>
      <c r="X220" s="10">
        <v>45881</v>
      </c>
      <c r="Y220" s="1" t="s">
        <v>1094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957</v>
      </c>
      <c r="D221" s="3">
        <v>24.02</v>
      </c>
      <c r="E221" s="3">
        <v>24.26</v>
      </c>
      <c r="F221" s="3">
        <v>30</v>
      </c>
      <c r="G221" s="4">
        <v>0.8086666666666668</v>
      </c>
      <c r="H221" s="4">
        <v>0.02967848309975268</v>
      </c>
      <c r="I221" s="4">
        <v>0.04338861033186214</v>
      </c>
      <c r="J221" s="4">
        <v>0.07000000000000001</v>
      </c>
      <c r="K221" s="4">
        <v>0.1390064800861033</v>
      </c>
      <c r="L221" s="1" t="s">
        <v>960</v>
      </c>
      <c r="M221" s="5">
        <v>9.704000000000001</v>
      </c>
      <c r="N221" s="3">
        <v>2.5</v>
      </c>
      <c r="O221" s="3">
        <v>0.72</v>
      </c>
      <c r="P221" s="4">
        <v>0.288</v>
      </c>
      <c r="Q221" s="1">
        <v>6</v>
      </c>
      <c r="R221" s="4">
        <v>0.07003448782339894</v>
      </c>
      <c r="S221" s="1" t="s">
        <v>974</v>
      </c>
      <c r="T221" s="4" t="s">
        <v>1076</v>
      </c>
      <c r="U221" s="1" t="s">
        <v>1080</v>
      </c>
      <c r="V221" s="6" t="s">
        <v>1082</v>
      </c>
      <c r="W221" s="7">
        <v>1210.575983</v>
      </c>
      <c r="X221" s="10">
        <v>45962</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HYPERLINK("https://www.suredividend.com/sure-analysis-IEX/","Idex Corporation")</f>
        <v>0</v>
      </c>
      <c r="C222" s="1" t="s">
        <v>957</v>
      </c>
      <c r="D222" s="3">
        <v>171</v>
      </c>
      <c r="E222" s="3">
        <v>167.08</v>
      </c>
      <c r="F222" s="3">
        <v>206</v>
      </c>
      <c r="G222" s="4">
        <v>0.8110679611650486</v>
      </c>
      <c r="H222" s="4">
        <v>0.016997845343548</v>
      </c>
      <c r="I222" s="4">
        <v>0.04277005408680612</v>
      </c>
      <c r="J222" s="4">
        <v>0.08</v>
      </c>
      <c r="K222" s="4">
        <v>0.138899138575632</v>
      </c>
      <c r="L222" s="1" t="s">
        <v>960</v>
      </c>
      <c r="M222" s="5">
        <v>21.12262958280657</v>
      </c>
      <c r="N222" s="3">
        <v>7.91</v>
      </c>
      <c r="O222" s="3">
        <v>2.84</v>
      </c>
      <c r="P222" s="4">
        <v>0.3590391908975979</v>
      </c>
      <c r="Q222" s="1">
        <v>17</v>
      </c>
      <c r="R222" s="4">
        <v>0.06982550252761355</v>
      </c>
      <c r="S222" s="1" t="s">
        <v>1006</v>
      </c>
      <c r="T222" s="4" t="s">
        <v>1076</v>
      </c>
      <c r="U222" s="1" t="s">
        <v>1080</v>
      </c>
      <c r="V222" s="6" t="s">
        <v>1086</v>
      </c>
      <c r="W222" s="7">
        <v>12504.346778</v>
      </c>
      <c r="X222" s="10">
        <v>45964</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HYPERLINK("https://www.suredividend.com/sure-analysis-EQIX/","Equinix Inc")</f>
        <v>0</v>
      </c>
      <c r="C223" s="1" t="s">
        <v>957</v>
      </c>
      <c r="D223" s="3">
        <v>846</v>
      </c>
      <c r="E223" s="3">
        <v>790</v>
      </c>
      <c r="F223" s="3">
        <v>902</v>
      </c>
      <c r="G223" s="4">
        <v>0.8758314855875832</v>
      </c>
      <c r="H223" s="4">
        <v>0.02374683544303798</v>
      </c>
      <c r="I223" s="4">
        <v>0.02687100044356061</v>
      </c>
      <c r="J223" s="4">
        <v>0.09</v>
      </c>
      <c r="K223" s="4">
        <v>0.1383654816368596</v>
      </c>
      <c r="L223" s="1" t="s">
        <v>960</v>
      </c>
      <c r="M223" s="5">
        <v>20.59436913451512</v>
      </c>
      <c r="N223" s="3">
        <v>38.36</v>
      </c>
      <c r="O223" s="3">
        <v>18.76</v>
      </c>
      <c r="P223" s="4">
        <v>0.489051094890511</v>
      </c>
      <c r="Q223" s="1">
        <v>9</v>
      </c>
      <c r="R223" s="4">
        <v>0.08996536657682896</v>
      </c>
      <c r="S223" s="1" t="s">
        <v>972</v>
      </c>
      <c r="T223" s="4" t="s">
        <v>1077</v>
      </c>
      <c r="U223" s="1" t="s">
        <v>1080</v>
      </c>
      <c r="V223" s="6" t="s">
        <v>1090</v>
      </c>
      <c r="W223" s="7">
        <v>77227.27778999999</v>
      </c>
      <c r="X223" s="10">
        <v>45964</v>
      </c>
      <c r="Y223" s="1" t="s">
        <v>1098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HYPERLINK("https://www.suredividend.com/sure-analysis-VCTR/","Victory Capital Holdings, Inc.")</f>
        <v>0</v>
      </c>
      <c r="C224" s="1" t="s">
        <v>958</v>
      </c>
      <c r="D224" s="3">
        <v>72</v>
      </c>
      <c r="E224" s="3">
        <v>63.34</v>
      </c>
      <c r="F224" s="3">
        <v>67</v>
      </c>
      <c r="G224" s="4">
        <v>0.9453731343283582</v>
      </c>
      <c r="H224" s="4">
        <v>0.03094411114619514</v>
      </c>
      <c r="I224" s="4">
        <v>0.0112984665974194</v>
      </c>
      <c r="J224" s="4">
        <v>0.1</v>
      </c>
      <c r="K224" s="4">
        <v>0.1383501395641664</v>
      </c>
      <c r="L224" s="1" t="s">
        <v>960</v>
      </c>
      <c r="M224" s="5">
        <v>10.38360655737705</v>
      </c>
      <c r="N224" s="3">
        <v>6.1</v>
      </c>
      <c r="O224" s="3">
        <v>1.96</v>
      </c>
      <c r="P224" s="4">
        <v>0.3213114754098361</v>
      </c>
      <c r="Q224" s="1">
        <v>6</v>
      </c>
      <c r="R224" s="4">
        <v>0.1002368896775878</v>
      </c>
      <c r="S224" s="1" t="s">
        <v>1011</v>
      </c>
      <c r="T224" s="4" t="s">
        <v>1076</v>
      </c>
      <c r="U224" s="1" t="s">
        <v>1080</v>
      </c>
      <c r="V224" s="6" t="s">
        <v>1082</v>
      </c>
      <c r="W224" s="7">
        <v>4113.011973</v>
      </c>
      <c r="X224" s="10">
        <v>45883</v>
      </c>
      <c r="Y224" s="1" t="s">
        <v>1099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HYPERLINK("https://www.suredividend.com/sure-analysis-MAS/","Masco Corporation")</f>
        <v>0</v>
      </c>
      <c r="C225" s="1" t="s">
        <v>957</v>
      </c>
      <c r="D225" s="3">
        <v>66</v>
      </c>
      <c r="E225" s="3">
        <v>61.805</v>
      </c>
      <c r="F225" s="3">
        <v>75</v>
      </c>
      <c r="G225" s="4">
        <v>0.8240666666666666</v>
      </c>
      <c r="H225" s="4">
        <v>0.02006310169080171</v>
      </c>
      <c r="I225" s="4">
        <v>0.03945939888277383</v>
      </c>
      <c r="J225" s="4">
        <v>0.08</v>
      </c>
      <c r="K225" s="4">
        <v>0.1381750746846733</v>
      </c>
      <c r="L225" s="1" t="s">
        <v>960</v>
      </c>
      <c r="M225" s="5">
        <v>15.7264631043257</v>
      </c>
      <c r="N225" s="3">
        <v>3.93</v>
      </c>
      <c r="O225" s="3">
        <v>1.24</v>
      </c>
      <c r="P225" s="4">
        <v>0.3155216284987277</v>
      </c>
      <c r="Q225" s="1">
        <v>12</v>
      </c>
      <c r="R225" s="4">
        <v>0.07976672700723597</v>
      </c>
      <c r="S225" s="1" t="s">
        <v>970</v>
      </c>
      <c r="T225" s="4" t="s">
        <v>1076</v>
      </c>
      <c r="U225" s="1" t="s">
        <v>1080</v>
      </c>
      <c r="V225" s="6" t="s">
        <v>1086</v>
      </c>
      <c r="W225" s="7">
        <v>12835.589378</v>
      </c>
      <c r="X225" s="10">
        <v>45960</v>
      </c>
      <c r="Y225" s="1" t="s">
        <v>1095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HYPERLINK("https://www.suredividend.com/sure-analysis-NWFL/","Norwood Financial Corp.")</f>
        <v>0</v>
      </c>
      <c r="C226" s="1" t="s">
        <v>957</v>
      </c>
      <c r="D226" s="3">
        <v>27</v>
      </c>
      <c r="E226" s="3">
        <v>27.22</v>
      </c>
      <c r="F226" s="3">
        <v>35</v>
      </c>
      <c r="G226" s="4">
        <v>0.7777142857142857</v>
      </c>
      <c r="H226" s="4">
        <v>0.04555473916238061</v>
      </c>
      <c r="I226" s="4">
        <v>0.05156466576061502</v>
      </c>
      <c r="J226" s="4">
        <v>0.05</v>
      </c>
      <c r="K226" s="4">
        <v>0.1375846996981112</v>
      </c>
      <c r="L226" s="1" t="s">
        <v>960</v>
      </c>
      <c r="M226" s="5">
        <v>9.386206896551725</v>
      </c>
      <c r="N226" s="3">
        <v>2.9</v>
      </c>
      <c r="O226" s="3">
        <v>1.24</v>
      </c>
      <c r="P226" s="4">
        <v>0.4275862068965517</v>
      </c>
      <c r="Q226" s="1">
        <v>33</v>
      </c>
      <c r="R226" s="4">
        <v>0.04965621207400783</v>
      </c>
      <c r="S226" s="1" t="s">
        <v>978</v>
      </c>
      <c r="T226" s="4" t="s">
        <v>1076</v>
      </c>
      <c r="U226" s="1" t="s">
        <v>1080</v>
      </c>
      <c r="V226" s="6" t="s">
        <v>1082</v>
      </c>
      <c r="W226" s="7">
        <v>252.078882</v>
      </c>
      <c r="X226" s="10">
        <v>45956</v>
      </c>
      <c r="Y226" s="1" t="s">
        <v>1096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HYPERLINK("https://www.suredividend.com/sure-analysis-UNH/","Unitedhealth Group Inc")</f>
        <v>0</v>
      </c>
      <c r="C227" s="1" t="s">
        <v>958</v>
      </c>
      <c r="D227" s="3">
        <v>368</v>
      </c>
      <c r="E227" s="3">
        <v>330.36</v>
      </c>
      <c r="F227" s="3">
        <v>323</v>
      </c>
      <c r="G227" s="4">
        <v>1.022786377708978</v>
      </c>
      <c r="H227" s="4">
        <v>0.0267586874924325</v>
      </c>
      <c r="I227" s="4">
        <v>-0.00449599177651927</v>
      </c>
      <c r="J227" s="4">
        <v>0.12</v>
      </c>
      <c r="K227" s="4">
        <v>0.1373099686706862</v>
      </c>
      <c r="L227" s="1" t="s">
        <v>960</v>
      </c>
      <c r="M227" s="5">
        <v>20.45572755417957</v>
      </c>
      <c r="N227" s="3">
        <v>16.15</v>
      </c>
      <c r="O227" s="3">
        <v>8.84</v>
      </c>
      <c r="P227" s="4">
        <v>0.5473684210526316</v>
      </c>
      <c r="Q227" s="1">
        <v>16</v>
      </c>
      <c r="R227" s="4">
        <v>0.1000477697060014</v>
      </c>
      <c r="S227" s="1" t="s">
        <v>966</v>
      </c>
      <c r="T227" s="4" t="s">
        <v>1076</v>
      </c>
      <c r="U227" s="1" t="s">
        <v>1080</v>
      </c>
      <c r="V227" s="6" t="s">
        <v>1089</v>
      </c>
      <c r="W227" s="7">
        <v>301209.457922</v>
      </c>
      <c r="X227" s="10">
        <v>45959</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HYPERLINK("https://www.suredividend.com/sure-analysis-BFST/","Business First Bancshares, Inc.")</f>
        <v>0</v>
      </c>
      <c r="C228" s="1" t="s">
        <v>957</v>
      </c>
      <c r="D228" s="3">
        <v>25</v>
      </c>
      <c r="E228" s="3">
        <v>25.22</v>
      </c>
      <c r="F228" s="3">
        <v>33</v>
      </c>
      <c r="G228" s="4">
        <v>0.7642424242424242</v>
      </c>
      <c r="H228" s="4">
        <v>0.02379064234734338</v>
      </c>
      <c r="I228" s="4">
        <v>0.05524613832546343</v>
      </c>
      <c r="J228" s="4">
        <v>0.06</v>
      </c>
      <c r="K228" s="4">
        <v>0.1361212134652825</v>
      </c>
      <c r="L228" s="1" t="s">
        <v>960</v>
      </c>
      <c r="M228" s="5">
        <v>9.17090909090909</v>
      </c>
      <c r="N228" s="3">
        <v>2.75</v>
      </c>
      <c r="O228" s="3">
        <v>0.6</v>
      </c>
      <c r="P228" s="4">
        <v>0.2181818181818182</v>
      </c>
      <c r="Q228" s="1">
        <v>7</v>
      </c>
      <c r="R228" s="4">
        <v>0.05922384104881218</v>
      </c>
      <c r="S228" s="1" t="s">
        <v>974</v>
      </c>
      <c r="T228" s="4" t="s">
        <v>1076</v>
      </c>
      <c r="U228" s="1" t="s">
        <v>1080</v>
      </c>
      <c r="V228" s="6" t="s">
        <v>1082</v>
      </c>
      <c r="W228" s="7">
        <v>743.641941</v>
      </c>
      <c r="X228" s="10">
        <v>45963</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957</v>
      </c>
      <c r="D229" s="3">
        <v>25</v>
      </c>
      <c r="E229" s="3">
        <v>22.76</v>
      </c>
      <c r="F229" s="3">
        <v>30</v>
      </c>
      <c r="G229" s="4">
        <v>0.7586666666666667</v>
      </c>
      <c r="H229" s="4">
        <v>0.05096660808435852</v>
      </c>
      <c r="I229" s="4">
        <v>0.05679268723860198</v>
      </c>
      <c r="J229" s="4">
        <v>0.04</v>
      </c>
      <c r="K229" s="4">
        <v>0.1358473919309502</v>
      </c>
      <c r="L229" s="1" t="s">
        <v>960</v>
      </c>
      <c r="M229" s="5">
        <v>15.69655172413793</v>
      </c>
      <c r="N229" s="3">
        <v>1.45</v>
      </c>
      <c r="O229" s="3">
        <v>1.16</v>
      </c>
      <c r="P229" s="4">
        <v>0.7999999999999999</v>
      </c>
      <c r="Q229" s="1">
        <v>59</v>
      </c>
      <c r="R229" s="4">
        <v>0.03980577390781126</v>
      </c>
      <c r="S229" s="1" t="s">
        <v>1004</v>
      </c>
      <c r="T229" s="4" t="s">
        <v>1076</v>
      </c>
      <c r="U229" s="1" t="s">
        <v>1080</v>
      </c>
      <c r="V229" s="6" t="s">
        <v>1091</v>
      </c>
      <c r="W229" s="7">
        <v>12462.964492</v>
      </c>
      <c r="X229" s="10">
        <v>45915</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957</v>
      </c>
      <c r="D230" s="3">
        <v>31</v>
      </c>
      <c r="E230" s="3">
        <v>29.7</v>
      </c>
      <c r="F230" s="3">
        <v>38</v>
      </c>
      <c r="G230" s="4">
        <v>0.781578947368421</v>
      </c>
      <c r="H230" s="4">
        <v>0.0430976430976431</v>
      </c>
      <c r="I230" s="4">
        <v>0.05052267159004242</v>
      </c>
      <c r="J230" s="4">
        <v>0.05</v>
      </c>
      <c r="K230" s="4">
        <v>0.1357992421585024</v>
      </c>
      <c r="L230" s="1" t="s">
        <v>960</v>
      </c>
      <c r="M230" s="5">
        <v>9.28125</v>
      </c>
      <c r="N230" s="3">
        <v>3.2</v>
      </c>
      <c r="O230" s="3">
        <v>1.28</v>
      </c>
      <c r="P230" s="4">
        <v>0.4</v>
      </c>
      <c r="Q230" s="1">
        <v>22</v>
      </c>
      <c r="R230" s="4">
        <v>0.05963727749054959</v>
      </c>
      <c r="S230" s="1" t="s">
        <v>1008</v>
      </c>
      <c r="T230" s="4" t="s">
        <v>1076</v>
      </c>
      <c r="U230" s="1" t="s">
        <v>1080</v>
      </c>
      <c r="V230" s="6" t="s">
        <v>1082</v>
      </c>
      <c r="W230" s="7">
        <v>496.818818</v>
      </c>
      <c r="X230" s="10">
        <v>45956</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957</v>
      </c>
      <c r="D231" s="3">
        <v>190</v>
      </c>
      <c r="E231" s="3">
        <v>183.85</v>
      </c>
      <c r="F231" s="3">
        <v>220</v>
      </c>
      <c r="G231" s="4">
        <v>0.8356818181818182</v>
      </c>
      <c r="H231" s="4">
        <v>0.01958118031003536</v>
      </c>
      <c r="I231" s="4">
        <v>0.03655370745992537</v>
      </c>
      <c r="J231" s="4">
        <v>0.08</v>
      </c>
      <c r="K231" s="4">
        <v>0.1348493720467507</v>
      </c>
      <c r="L231" s="1" t="s">
        <v>960</v>
      </c>
      <c r="M231" s="5">
        <v>19.19102296450939</v>
      </c>
      <c r="N231" s="3">
        <v>9.58</v>
      </c>
      <c r="O231" s="3">
        <v>3.6</v>
      </c>
      <c r="P231" s="4">
        <v>0.3757828810020877</v>
      </c>
      <c r="Q231" s="1">
        <v>15</v>
      </c>
      <c r="R231" s="4">
        <v>0.08001710619661218</v>
      </c>
      <c r="S231" s="1" t="s">
        <v>1005</v>
      </c>
      <c r="T231" s="4" t="s">
        <v>1076</v>
      </c>
      <c r="U231" s="1" t="s">
        <v>1080</v>
      </c>
      <c r="V231" s="6" t="s">
        <v>1082</v>
      </c>
      <c r="W231" s="7">
        <v>90069.89522000001</v>
      </c>
      <c r="X231" s="10">
        <v>45951</v>
      </c>
      <c r="Y231" s="1" t="s">
        <v>1098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HYPERLINK("https://www.suredividend.com/sure-analysis-SBAC/","SBA Communications Corp")</f>
        <v>0</v>
      </c>
      <c r="C232" s="1" t="s">
        <v>957</v>
      </c>
      <c r="D232" s="3">
        <v>196</v>
      </c>
      <c r="E232" s="3">
        <v>193.99</v>
      </c>
      <c r="F232" s="3">
        <v>225</v>
      </c>
      <c r="G232" s="4">
        <v>0.8621777777777778</v>
      </c>
      <c r="H232" s="4">
        <v>0.02288777772050106</v>
      </c>
      <c r="I232" s="4">
        <v>0.03010295975429211</v>
      </c>
      <c r="J232" s="4">
        <v>0.08</v>
      </c>
      <c r="K232" s="4">
        <v>0.1341711605928102</v>
      </c>
      <c r="L232" s="1" t="s">
        <v>960</v>
      </c>
      <c r="M232" s="5">
        <v>15.07303807303808</v>
      </c>
      <c r="N232" s="3">
        <v>12.87</v>
      </c>
      <c r="O232" s="3">
        <v>4.44</v>
      </c>
      <c r="P232" s="4">
        <v>0.344988344988345</v>
      </c>
      <c r="Q232" s="1">
        <v>6</v>
      </c>
      <c r="R232" s="4">
        <v>0.1400309159589348</v>
      </c>
      <c r="S232" s="1" t="s">
        <v>991</v>
      </c>
      <c r="T232" s="4" t="s">
        <v>1077</v>
      </c>
      <c r="U232" s="1" t="s">
        <v>1080</v>
      </c>
      <c r="V232" s="6" t="s">
        <v>1090</v>
      </c>
      <c r="W232" s="7">
        <v>20664.764855</v>
      </c>
      <c r="X232" s="10">
        <v>45966</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HYPERLINK("https://www.suredividend.com/sure-analysis-ACI/","Albertsons Companies Inc")</f>
        <v>0</v>
      </c>
      <c r="C233" s="1" t="s">
        <v>957</v>
      </c>
      <c r="D233" s="3">
        <v>19.07</v>
      </c>
      <c r="E233" s="3">
        <v>17.965</v>
      </c>
      <c r="F233" s="3">
        <v>20.35</v>
      </c>
      <c r="G233" s="4">
        <v>0.8828009828009827</v>
      </c>
      <c r="H233" s="4">
        <v>0.03339827442248817</v>
      </c>
      <c r="I233" s="4">
        <v>0.02524447696707766</v>
      </c>
      <c r="J233" s="4">
        <v>0.08</v>
      </c>
      <c r="K233" s="4">
        <v>0.1340585671046834</v>
      </c>
      <c r="L233" s="1" t="s">
        <v>960</v>
      </c>
      <c r="M233" s="5">
        <v>9.710810810810811</v>
      </c>
      <c r="N233" s="3">
        <v>1.85</v>
      </c>
      <c r="O233" s="3">
        <v>0.6</v>
      </c>
      <c r="P233" s="4">
        <v>0.3243243243243243</v>
      </c>
      <c r="Q233" s="1">
        <v>2</v>
      </c>
      <c r="R233" s="4">
        <v>0.0796084730466029</v>
      </c>
      <c r="S233" s="1" t="s">
        <v>1019</v>
      </c>
      <c r="T233" s="4" t="s">
        <v>1076</v>
      </c>
      <c r="U233" s="1" t="s">
        <v>1080</v>
      </c>
      <c r="V233" s="6" t="s">
        <v>1091</v>
      </c>
      <c r="W233" s="7">
        <v>9865.563238999999</v>
      </c>
      <c r="X233" s="10">
        <v>45945</v>
      </c>
      <c r="Y233" s="1" t="s">
        <v>1099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HYPERLINK("https://www.suredividend.com/sure-analysis-AGM/","Federal Agricultural Mortgage Corp.")</f>
        <v>0</v>
      </c>
      <c r="C234" s="1" t="s">
        <v>957</v>
      </c>
      <c r="D234" s="3">
        <v>164</v>
      </c>
      <c r="E234" s="3">
        <v>168.52</v>
      </c>
      <c r="F234" s="3">
        <v>185</v>
      </c>
      <c r="G234" s="4">
        <v>0.910918918918919</v>
      </c>
      <c r="H234" s="4">
        <v>0.03560408260147163</v>
      </c>
      <c r="I234" s="4">
        <v>0.01883546858096774</v>
      </c>
      <c r="J234" s="4">
        <v>0.08</v>
      </c>
      <c r="K234" s="4">
        <v>0.1311796521205808</v>
      </c>
      <c r="L234" s="1" t="s">
        <v>960</v>
      </c>
      <c r="M234" s="5">
        <v>9.558706749858198</v>
      </c>
      <c r="N234" s="3">
        <v>17.63</v>
      </c>
      <c r="O234" s="3">
        <v>6</v>
      </c>
      <c r="P234" s="4">
        <v>0.3403289846851957</v>
      </c>
      <c r="Q234" s="1">
        <v>14</v>
      </c>
      <c r="R234" s="4">
        <v>0.09993032380125255</v>
      </c>
      <c r="S234" s="1" t="s">
        <v>965</v>
      </c>
      <c r="T234" s="4" t="s">
        <v>1076</v>
      </c>
      <c r="U234" s="1" t="s">
        <v>1080</v>
      </c>
      <c r="V234" s="6" t="s">
        <v>1082</v>
      </c>
      <c r="W234" s="7">
        <v>1842.352951</v>
      </c>
      <c r="X234" s="10">
        <v>45971</v>
      </c>
      <c r="Y234" s="1" t="s">
        <v>1098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HYPERLINK("https://www.suredividend.com/sure-analysis-POOL/","Pool Corporation")</f>
        <v>0</v>
      </c>
      <c r="C235" s="1" t="s">
        <v>958</v>
      </c>
      <c r="D235" s="3">
        <v>294</v>
      </c>
      <c r="E235" s="3">
        <v>246.02</v>
      </c>
      <c r="F235" s="3">
        <v>274</v>
      </c>
      <c r="G235" s="4">
        <v>0.8978832116788321</v>
      </c>
      <c r="H235" s="4">
        <v>0.02032355093081863</v>
      </c>
      <c r="I235" s="4">
        <v>0.0217767815702401</v>
      </c>
      <c r="J235" s="4">
        <v>0.09</v>
      </c>
      <c r="K235" s="4">
        <v>0.1299979271421023</v>
      </c>
      <c r="L235" s="1" t="s">
        <v>960</v>
      </c>
      <c r="M235" s="5">
        <v>22.4675799086758</v>
      </c>
      <c r="N235" s="3">
        <v>10.95</v>
      </c>
      <c r="O235" s="3">
        <v>5</v>
      </c>
      <c r="P235" s="4">
        <v>0.4566210045662101</v>
      </c>
      <c r="Q235" s="1">
        <v>14</v>
      </c>
      <c r="R235" s="4">
        <v>0.08009875865888949</v>
      </c>
      <c r="S235" s="1" t="s">
        <v>997</v>
      </c>
      <c r="T235" s="4" t="s">
        <v>1076</v>
      </c>
      <c r="U235" s="1" t="s">
        <v>1080</v>
      </c>
      <c r="V235" s="6" t="s">
        <v>1087</v>
      </c>
      <c r="W235" s="7">
        <v>9160.765600000001</v>
      </c>
      <c r="X235" s="10">
        <v>45956</v>
      </c>
      <c r="Y235" s="1" t="s">
        <v>1098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958</v>
      </c>
      <c r="D236" s="3">
        <v>51</v>
      </c>
      <c r="E236" s="3">
        <v>52.87</v>
      </c>
      <c r="F236" s="3">
        <v>49</v>
      </c>
      <c r="G236" s="4">
        <v>1.078979591836735</v>
      </c>
      <c r="H236" s="4">
        <v>0.02118403631549083</v>
      </c>
      <c r="I236" s="4">
        <v>-0.0150881699216433</v>
      </c>
      <c r="J236" s="4">
        <v>0.13</v>
      </c>
      <c r="K236" s="4">
        <v>0.1299486054064347</v>
      </c>
      <c r="L236" s="1" t="s">
        <v>960</v>
      </c>
      <c r="M236" s="5">
        <v>13.91315789473684</v>
      </c>
      <c r="N236" s="3">
        <v>3.8</v>
      </c>
      <c r="O236" s="3">
        <v>1.12</v>
      </c>
      <c r="P236" s="4">
        <v>0.2947368421052632</v>
      </c>
      <c r="Q236" s="1">
        <v>13</v>
      </c>
      <c r="R236" s="4">
        <v>0.08057069246502624</v>
      </c>
      <c r="S236" s="1" t="s">
        <v>983</v>
      </c>
      <c r="T236" s="4" t="s">
        <v>1076</v>
      </c>
      <c r="U236" s="1" t="s">
        <v>1080</v>
      </c>
      <c r="V236" s="6" t="s">
        <v>1082</v>
      </c>
      <c r="W236" s="7">
        <v>386082.939729</v>
      </c>
      <c r="X236" s="10">
        <v>45949</v>
      </c>
      <c r="Y236" s="1" t="s">
        <v>1093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HYPERLINK("https://www.suredividend.com/sure-analysis-KMB/","Kimberly-Clark Corp.")</f>
        <v>0</v>
      </c>
      <c r="C237" s="1" t="s">
        <v>958</v>
      </c>
      <c r="D237" s="3">
        <v>131</v>
      </c>
      <c r="E237" s="3">
        <v>104.97</v>
      </c>
      <c r="F237" s="3">
        <v>136</v>
      </c>
      <c r="G237" s="4">
        <v>0.7718382352941177</v>
      </c>
      <c r="H237" s="4">
        <v>0.04801371820520148</v>
      </c>
      <c r="I237" s="4">
        <v>0.05316093700736446</v>
      </c>
      <c r="J237" s="4">
        <v>0.04</v>
      </c>
      <c r="K237" s="4">
        <v>0.1295523765587434</v>
      </c>
      <c r="L237" s="1" t="s">
        <v>960</v>
      </c>
      <c r="M237" s="5">
        <v>14.68111888111888</v>
      </c>
      <c r="N237" s="3">
        <v>7.15</v>
      </c>
      <c r="O237" s="3">
        <v>5.04</v>
      </c>
      <c r="P237" s="4">
        <v>0.7048951048951049</v>
      </c>
      <c r="Q237" s="1">
        <v>53</v>
      </c>
      <c r="R237" s="4">
        <v>0.02990332946790675</v>
      </c>
      <c r="S237" s="1" t="s">
        <v>984</v>
      </c>
      <c r="T237" s="4" t="s">
        <v>1076</v>
      </c>
      <c r="U237" s="1" t="s">
        <v>1080</v>
      </c>
      <c r="V237" s="6" t="s">
        <v>1091</v>
      </c>
      <c r="W237" s="7">
        <v>34662.612073</v>
      </c>
      <c r="X237" s="10">
        <v>45872</v>
      </c>
      <c r="Y237" s="1" t="s">
        <v>1093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957</v>
      </c>
      <c r="D238" s="3">
        <v>18.02</v>
      </c>
      <c r="E238" s="3">
        <v>17.64</v>
      </c>
      <c r="F238" s="3">
        <v>20</v>
      </c>
      <c r="G238" s="4">
        <v>0.882</v>
      </c>
      <c r="H238" s="4">
        <v>0.04081632653061224</v>
      </c>
      <c r="I238" s="4">
        <v>0.02543062323625467</v>
      </c>
      <c r="J238" s="4">
        <v>0.07000000000000001</v>
      </c>
      <c r="K238" s="4">
        <v>0.1289054518925452</v>
      </c>
      <c r="L238" s="1" t="s">
        <v>960</v>
      </c>
      <c r="M238" s="5">
        <v>8.82</v>
      </c>
      <c r="N238" s="3">
        <v>2</v>
      </c>
      <c r="O238" s="3">
        <v>0.72</v>
      </c>
      <c r="P238" s="4">
        <v>0.36</v>
      </c>
      <c r="Q238" s="1">
        <v>15</v>
      </c>
      <c r="R238" s="4">
        <v>0.05922384104881218</v>
      </c>
      <c r="S238" s="1" t="s">
        <v>979</v>
      </c>
      <c r="T238" s="4" t="s">
        <v>1076</v>
      </c>
      <c r="U238" s="1" t="s">
        <v>1080</v>
      </c>
      <c r="V238" s="6" t="s">
        <v>1082</v>
      </c>
      <c r="W238" s="7">
        <v>3187.480517</v>
      </c>
      <c r="X238" s="10">
        <v>45956</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957</v>
      </c>
      <c r="D239" s="3">
        <v>45</v>
      </c>
      <c r="E239" s="3">
        <v>45.56</v>
      </c>
      <c r="F239" s="3">
        <v>57</v>
      </c>
      <c r="G239" s="4">
        <v>0.7992982456140352</v>
      </c>
      <c r="H239" s="4">
        <v>0.03336259877085163</v>
      </c>
      <c r="I239" s="4">
        <v>0.0458230947392495</v>
      </c>
      <c r="J239" s="4">
        <v>0.055</v>
      </c>
      <c r="K239" s="4">
        <v>0.1286905985683591</v>
      </c>
      <c r="L239" s="1" t="s">
        <v>960</v>
      </c>
      <c r="M239" s="5">
        <v>8.761538461538462</v>
      </c>
      <c r="N239" s="3">
        <v>5.2</v>
      </c>
      <c r="O239" s="3">
        <v>1.52</v>
      </c>
      <c r="P239" s="4">
        <v>0.2923076923076923</v>
      </c>
      <c r="Q239" s="1">
        <v>14</v>
      </c>
      <c r="R239" s="4">
        <v>0.05536308147270019</v>
      </c>
      <c r="S239" s="1" t="s">
        <v>983</v>
      </c>
      <c r="T239" s="4" t="s">
        <v>1076</v>
      </c>
      <c r="U239" s="1" t="s">
        <v>1080</v>
      </c>
      <c r="V239" s="6" t="s">
        <v>1082</v>
      </c>
      <c r="W239" s="7">
        <v>740.35148</v>
      </c>
      <c r="X239" s="10">
        <v>45951</v>
      </c>
      <c r="Y239" s="1" t="s">
        <v>1099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HYPERLINK("https://www.suredividend.com/sure-analysis-MBIN/","Merchants Bancorp")</f>
        <v>0</v>
      </c>
      <c r="C240" s="1" t="s">
        <v>957</v>
      </c>
      <c r="D240" s="3">
        <v>32</v>
      </c>
      <c r="E240" s="3">
        <v>32.065</v>
      </c>
      <c r="F240" s="3">
        <v>40</v>
      </c>
      <c r="G240" s="4">
        <v>0.8016249999999999</v>
      </c>
      <c r="H240" s="4">
        <v>0.01247466084515827</v>
      </c>
      <c r="I240" s="4">
        <v>0.04521527846722018</v>
      </c>
      <c r="J240" s="4">
        <v>0.07000000000000001</v>
      </c>
      <c r="K240" s="4">
        <v>0.128642320155766</v>
      </c>
      <c r="L240" s="1" t="s">
        <v>960</v>
      </c>
      <c r="M240" s="5">
        <v>6.412999999999999</v>
      </c>
      <c r="N240" s="3">
        <v>5</v>
      </c>
      <c r="O240" s="3">
        <v>0.4</v>
      </c>
      <c r="P240" s="4">
        <v>0.08</v>
      </c>
      <c r="Q240" s="1">
        <v>8</v>
      </c>
      <c r="R240" s="4">
        <v>0.09160706958928855</v>
      </c>
      <c r="S240" s="1" t="s">
        <v>966</v>
      </c>
      <c r="T240" s="4" t="s">
        <v>1076</v>
      </c>
      <c r="U240" s="1" t="s">
        <v>1080</v>
      </c>
      <c r="V240" s="6" t="s">
        <v>1082</v>
      </c>
      <c r="W240" s="7">
        <v>1472.126755</v>
      </c>
      <c r="X240" s="10">
        <v>45960</v>
      </c>
      <c r="Y240" s="1" t="s">
        <v>1097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HYPERLINK("https://www.suredividend.com/sure-analysis-LNN/","Lindsay Corporation")</f>
        <v>0</v>
      </c>
      <c r="C241" s="1" t="s">
        <v>958</v>
      </c>
      <c r="D241" s="3">
        <v>117</v>
      </c>
      <c r="E241" s="3">
        <v>112.08</v>
      </c>
      <c r="F241" s="3">
        <v>140</v>
      </c>
      <c r="G241" s="4">
        <v>0.8005714285714286</v>
      </c>
      <c r="H241" s="4">
        <v>0.01320485367594575</v>
      </c>
      <c r="I241" s="4">
        <v>0.04549023949756537</v>
      </c>
      <c r="J241" s="4">
        <v>0.07000000000000001</v>
      </c>
      <c r="K241" s="4">
        <v>0.1280143793080954</v>
      </c>
      <c r="L241" s="1" t="s">
        <v>960</v>
      </c>
      <c r="M241" s="5">
        <v>19.25773195876289</v>
      </c>
      <c r="N241" s="3">
        <v>5.82</v>
      </c>
      <c r="O241" s="3">
        <v>1.48</v>
      </c>
      <c r="P241" s="4">
        <v>0.2542955326460481</v>
      </c>
      <c r="Q241" s="1">
        <v>23</v>
      </c>
      <c r="R241" s="4">
        <v>0.03992533304330625</v>
      </c>
      <c r="S241" s="1" t="s">
        <v>974</v>
      </c>
      <c r="T241" s="4" t="s">
        <v>1076</v>
      </c>
      <c r="U241" s="1" t="s">
        <v>1080</v>
      </c>
      <c r="V241" s="6" t="s">
        <v>1086</v>
      </c>
      <c r="W241" s="7">
        <v>1204.778572</v>
      </c>
      <c r="X241" s="10">
        <v>45955</v>
      </c>
      <c r="Y241" s="1" t="s">
        <v>1105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HYPERLINK("https://www.suredividend.com/sure-analysis-ORRF/","Orrstown Financial Services, Inc.")</f>
        <v>0</v>
      </c>
      <c r="C242" s="1" t="s">
        <v>957</v>
      </c>
      <c r="D242" s="3">
        <v>34</v>
      </c>
      <c r="E242" s="3">
        <v>34.33</v>
      </c>
      <c r="F242" s="3">
        <v>42</v>
      </c>
      <c r="G242" s="4">
        <v>0.8173809523809523</v>
      </c>
      <c r="H242" s="4">
        <v>0.03145936498689193</v>
      </c>
      <c r="I242" s="4">
        <v>0.04115430067801307</v>
      </c>
      <c r="J242" s="4">
        <v>0.06</v>
      </c>
      <c r="K242" s="4">
        <v>0.1279240708913234</v>
      </c>
      <c r="L242" s="1" t="s">
        <v>960</v>
      </c>
      <c r="M242" s="5">
        <v>8.135071090047393</v>
      </c>
      <c r="N242" s="3">
        <v>4.22</v>
      </c>
      <c r="O242" s="3">
        <v>1.08</v>
      </c>
      <c r="P242" s="4">
        <v>0.2559241706161138</v>
      </c>
      <c r="Q242" s="1">
        <v>10</v>
      </c>
      <c r="R242" s="4">
        <v>0.06069091570555463</v>
      </c>
      <c r="S242" s="1" t="s">
        <v>976</v>
      </c>
      <c r="T242" s="4" t="s">
        <v>1076</v>
      </c>
      <c r="U242" s="1" t="s">
        <v>1080</v>
      </c>
      <c r="V242" s="6" t="s">
        <v>1082</v>
      </c>
      <c r="W242" s="7">
        <v>669.392774</v>
      </c>
      <c r="X242" s="10">
        <v>45952</v>
      </c>
      <c r="Y242" s="1" t="s">
        <v>1099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HYPERLINK("https://www.suredividend.com/sure-analysis-WAFD/","WaFd Inc")</f>
        <v>0</v>
      </c>
      <c r="C243" s="1" t="s">
        <v>958</v>
      </c>
      <c r="D243" s="3">
        <v>28</v>
      </c>
      <c r="E243" s="3">
        <v>30.67</v>
      </c>
      <c r="F243" s="3">
        <v>37</v>
      </c>
      <c r="G243" s="4">
        <v>0.828918918918919</v>
      </c>
      <c r="H243" s="4">
        <v>0.03521356374307141</v>
      </c>
      <c r="I243" s="4">
        <v>0.03823960029106144</v>
      </c>
      <c r="J243" s="4">
        <v>0.06</v>
      </c>
      <c r="K243" s="4">
        <v>0.1278856765970195</v>
      </c>
      <c r="L243" s="1" t="s">
        <v>960</v>
      </c>
      <c r="M243" s="5">
        <v>9.925566343042073</v>
      </c>
      <c r="N243" s="3">
        <v>3.09</v>
      </c>
      <c r="O243" s="3">
        <v>1.08</v>
      </c>
      <c r="P243" s="4">
        <v>0.3495145631067961</v>
      </c>
      <c r="Q243" s="1">
        <v>15</v>
      </c>
      <c r="R243" s="4">
        <v>0.06069091570555463</v>
      </c>
      <c r="S243" s="1" t="s">
        <v>1029</v>
      </c>
      <c r="T243" s="4" t="s">
        <v>1076</v>
      </c>
      <c r="U243" s="1" t="s">
        <v>1080</v>
      </c>
      <c r="V243" s="6" t="s">
        <v>1082</v>
      </c>
      <c r="W243" s="7">
        <v>2417.340217</v>
      </c>
      <c r="X243" s="10">
        <v>45950</v>
      </c>
      <c r="Y243" s="1" t="s">
        <v>1099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HYPERLINK("https://www.suredividend.com/sure-analysis-GPI/","Group 1 Automotive, Inc.")</f>
        <v>0</v>
      </c>
      <c r="C244" s="1" t="s">
        <v>958</v>
      </c>
      <c r="D244" s="3">
        <v>414</v>
      </c>
      <c r="E244" s="3">
        <v>391.94</v>
      </c>
      <c r="F244" s="3">
        <v>510</v>
      </c>
      <c r="G244" s="4">
        <v>0.7685098039215686</v>
      </c>
      <c r="H244" s="4">
        <v>0.005102821860488851</v>
      </c>
      <c r="I244" s="4">
        <v>0.05407161293637852</v>
      </c>
      <c r="J244" s="4">
        <v>0.065</v>
      </c>
      <c r="K244" s="4">
        <v>0.127523239076897</v>
      </c>
      <c r="L244" s="1" t="s">
        <v>960</v>
      </c>
      <c r="M244" s="5">
        <v>9.215612508817305</v>
      </c>
      <c r="N244" s="3">
        <v>42.53</v>
      </c>
      <c r="O244" s="3">
        <v>2</v>
      </c>
      <c r="P244" s="4">
        <v>0.04702562896778744</v>
      </c>
      <c r="Q244" s="1">
        <v>5</v>
      </c>
      <c r="R244" s="4">
        <v>0.1498447628234807</v>
      </c>
      <c r="S244" s="1" t="s">
        <v>996</v>
      </c>
      <c r="T244" s="4" t="s">
        <v>1076</v>
      </c>
      <c r="U244" s="1" t="s">
        <v>1080</v>
      </c>
      <c r="V244" s="6" t="s">
        <v>1087</v>
      </c>
      <c r="W244" s="7">
        <v>4950.822945</v>
      </c>
      <c r="X244" s="10">
        <v>45946</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HYPERLINK("https://www.suredividend.com/sure-analysis-FCF/","First Commonwealth Financial Corporation")</f>
        <v>0</v>
      </c>
      <c r="C245" s="1" t="s">
        <v>957</v>
      </c>
      <c r="D245" s="3">
        <v>15.13</v>
      </c>
      <c r="E245" s="3">
        <v>15.84</v>
      </c>
      <c r="F245" s="3">
        <v>18.13</v>
      </c>
      <c r="G245" s="4">
        <v>0.8736900165471595</v>
      </c>
      <c r="H245" s="4">
        <v>0.0340909090909091</v>
      </c>
      <c r="I245" s="4">
        <v>0.02737389268510504</v>
      </c>
      <c r="J245" s="4">
        <v>0.07000000000000001</v>
      </c>
      <c r="K245" s="4">
        <v>0.1266822553338505</v>
      </c>
      <c r="L245" s="1" t="s">
        <v>960</v>
      </c>
      <c r="M245" s="5">
        <v>10.92413793103448</v>
      </c>
      <c r="N245" s="3">
        <v>1.45</v>
      </c>
      <c r="O245" s="3">
        <v>0.54</v>
      </c>
      <c r="P245" s="4">
        <v>0.3724137931034483</v>
      </c>
      <c r="Q245" s="1">
        <v>9</v>
      </c>
      <c r="R245" s="4">
        <v>0.07073985065626776</v>
      </c>
      <c r="S245" s="1" t="s">
        <v>970</v>
      </c>
      <c r="T245" s="4" t="s">
        <v>1076</v>
      </c>
      <c r="U245" s="1" t="s">
        <v>1080</v>
      </c>
      <c r="V245" s="6" t="s">
        <v>1082</v>
      </c>
      <c r="W245" s="7">
        <v>1645.728554</v>
      </c>
      <c r="X245" s="10">
        <v>45964</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HYPERLINK("https://www.suredividend.com/sure-analysis-CBAF/","CITBA Financial Corporation")</f>
        <v>0</v>
      </c>
      <c r="C246" s="1" t="s">
        <v>957</v>
      </c>
      <c r="D246" s="3">
        <v>31</v>
      </c>
      <c r="E246" s="3">
        <v>31.15</v>
      </c>
      <c r="F246" s="3">
        <v>38</v>
      </c>
      <c r="G246" s="4">
        <v>0.8197368421052631</v>
      </c>
      <c r="H246" s="4">
        <v>0.02825040128410915</v>
      </c>
      <c r="I246" s="4">
        <v>0.04055516465923059</v>
      </c>
      <c r="J246" s="4">
        <v>0.06</v>
      </c>
      <c r="K246" s="4">
        <v>0.1249363052626919</v>
      </c>
      <c r="L246" s="1" t="s">
        <v>960</v>
      </c>
      <c r="M246" s="5">
        <v>7.7875</v>
      </c>
      <c r="N246" s="3">
        <v>4</v>
      </c>
      <c r="O246" s="3">
        <v>0.88</v>
      </c>
      <c r="P246" s="4">
        <v>0.22</v>
      </c>
      <c r="Q246" s="1">
        <v>13</v>
      </c>
      <c r="R246" s="4">
        <v>0.06042477819475911</v>
      </c>
      <c r="T246" s="4" t="s">
        <v>1076</v>
      </c>
      <c r="U246" s="1" t="s">
        <v>1080</v>
      </c>
      <c r="V246" s="6" t="s">
        <v>1082</v>
      </c>
      <c r="X246" s="10">
        <v>45947</v>
      </c>
      <c r="Y246" s="1" t="s">
        <v>1097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HYPERLINK("https://www.suredividend.com/sure-analysis-ACN/","Accenture plc")</f>
        <v>0</v>
      </c>
      <c r="C247" s="1" t="s">
        <v>957</v>
      </c>
      <c r="D247" s="3">
        <v>242</v>
      </c>
      <c r="E247" s="3">
        <v>247.5</v>
      </c>
      <c r="F247" s="3">
        <v>288</v>
      </c>
      <c r="G247" s="4">
        <v>0.859375</v>
      </c>
      <c r="H247" s="4">
        <v>0.02634343434343434</v>
      </c>
      <c r="I247" s="4">
        <v>0.03077400337593272</v>
      </c>
      <c r="J247" s="4">
        <v>0.07000000000000001</v>
      </c>
      <c r="K247" s="4">
        <v>0.1246173773357691</v>
      </c>
      <c r="L247" s="1" t="s">
        <v>960</v>
      </c>
      <c r="M247" s="5">
        <v>18.05251641137856</v>
      </c>
      <c r="N247" s="3">
        <v>13.71</v>
      </c>
      <c r="O247" s="3">
        <v>6.52</v>
      </c>
      <c r="P247" s="4">
        <v>0.4755652808169219</v>
      </c>
      <c r="Q247" s="1">
        <v>15</v>
      </c>
      <c r="R247" s="4">
        <v>0.07999957023861581</v>
      </c>
      <c r="S247" s="1" t="s">
        <v>1006</v>
      </c>
      <c r="T247" s="4" t="s">
        <v>1076</v>
      </c>
      <c r="U247" s="1" t="s">
        <v>1081</v>
      </c>
      <c r="V247" s="6" t="s">
        <v>1084</v>
      </c>
      <c r="W247" s="7">
        <v>163018.434422</v>
      </c>
      <c r="X247" s="10">
        <v>45953</v>
      </c>
      <c r="Y247" s="1" t="s">
        <v>1103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957</v>
      </c>
      <c r="D248" s="3">
        <v>177</v>
      </c>
      <c r="E248" s="3">
        <v>146.8</v>
      </c>
      <c r="F248" s="3">
        <v>177</v>
      </c>
      <c r="G248" s="4">
        <v>0.8293785310734464</v>
      </c>
      <c r="H248" s="4">
        <v>0.01716621253405995</v>
      </c>
      <c r="I248" s="4">
        <v>0.03812450366555975</v>
      </c>
      <c r="J248" s="4">
        <v>0.07000000000000001</v>
      </c>
      <c r="K248" s="4">
        <v>0.1242780909274537</v>
      </c>
      <c r="L248" s="1" t="s">
        <v>960</v>
      </c>
      <c r="M248" s="5">
        <v>14.91869918699187</v>
      </c>
      <c r="N248" s="3">
        <v>9.84</v>
      </c>
      <c r="O248" s="3">
        <v>2.52</v>
      </c>
      <c r="P248" s="4">
        <v>0.2560975609756098</v>
      </c>
      <c r="Q248" s="1">
        <v>13</v>
      </c>
      <c r="R248" s="4">
        <v>0.0685167022962101</v>
      </c>
      <c r="S248" s="1" t="s">
        <v>1000</v>
      </c>
      <c r="T248" s="4" t="s">
        <v>1076</v>
      </c>
      <c r="U248" s="1" t="s">
        <v>1080</v>
      </c>
      <c r="V248" s="6" t="s">
        <v>1084</v>
      </c>
      <c r="W248" s="7">
        <v>19105.919605</v>
      </c>
      <c r="X248" s="10">
        <v>45917</v>
      </c>
      <c r="Y248" s="1" t="s">
        <v>1106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HYPERLINK("https://www.suredividend.com/sure-analysis-TSBK/","Timberland Bancorp, Inc.")</f>
        <v>0</v>
      </c>
      <c r="C249" s="1" t="s">
        <v>957</v>
      </c>
      <c r="D249" s="3">
        <v>33</v>
      </c>
      <c r="E249" s="3">
        <v>33.63</v>
      </c>
      <c r="F249" s="3">
        <v>38</v>
      </c>
      <c r="G249" s="4">
        <v>0.8850000000000001</v>
      </c>
      <c r="H249" s="4">
        <v>0.03330359797799583</v>
      </c>
      <c r="I249" s="4">
        <v>0.02473447145840368</v>
      </c>
      <c r="J249" s="4">
        <v>0.07000000000000001</v>
      </c>
      <c r="K249" s="4">
        <v>0.1234510201684551</v>
      </c>
      <c r="L249" s="1" t="s">
        <v>960</v>
      </c>
      <c r="M249" s="5">
        <v>8.850000000000001</v>
      </c>
      <c r="N249" s="3">
        <v>3.8</v>
      </c>
      <c r="O249" s="3">
        <v>1.12</v>
      </c>
      <c r="P249" s="4">
        <v>0.2947368421052632</v>
      </c>
      <c r="Q249" s="1">
        <v>12</v>
      </c>
      <c r="R249" s="4">
        <v>0.06988309640706269</v>
      </c>
      <c r="S249" s="1" t="s">
        <v>974</v>
      </c>
      <c r="T249" s="4" t="s">
        <v>1076</v>
      </c>
      <c r="U249" s="1" t="s">
        <v>1080</v>
      </c>
      <c r="V249" s="6" t="s">
        <v>1082</v>
      </c>
      <c r="W249" s="7">
        <v>263.372921</v>
      </c>
      <c r="X249" s="10">
        <v>45969</v>
      </c>
      <c r="Y249" s="1" t="s">
        <v>1105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957</v>
      </c>
      <c r="D250" s="3">
        <v>101</v>
      </c>
      <c r="E250" s="3">
        <v>103.71</v>
      </c>
      <c r="F250" s="3">
        <v>136</v>
      </c>
      <c r="G250" s="4">
        <v>0.7625735294117647</v>
      </c>
      <c r="H250" s="4">
        <v>0.04898274033362261</v>
      </c>
      <c r="I250" s="4">
        <v>0.05570761649480938</v>
      </c>
      <c r="J250" s="4">
        <v>0.03</v>
      </c>
      <c r="K250" s="4">
        <v>0.123254403434619</v>
      </c>
      <c r="L250" s="1" t="s">
        <v>960</v>
      </c>
      <c r="M250" s="5">
        <v>10.70278637770898</v>
      </c>
      <c r="N250" s="3">
        <v>9.69</v>
      </c>
      <c r="O250" s="3">
        <v>5.08</v>
      </c>
      <c r="P250" s="4">
        <v>0.5242518059855521</v>
      </c>
      <c r="Q250" s="1">
        <v>39</v>
      </c>
      <c r="R250" s="4">
        <v>0.03003104979026405</v>
      </c>
      <c r="S250" s="1" t="s">
        <v>965</v>
      </c>
      <c r="T250" s="4" t="s">
        <v>1076</v>
      </c>
      <c r="U250" s="1" t="s">
        <v>1080</v>
      </c>
      <c r="V250" s="6" t="s">
        <v>1082</v>
      </c>
      <c r="W250" s="7">
        <v>22635.54164</v>
      </c>
      <c r="X250" s="10">
        <v>45971</v>
      </c>
      <c r="Y250" s="1" t="s">
        <v>1095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HYPERLINK("https://www.suredividend.com/sure-analysis-CHE/","Chemed Corp.")</f>
        <v>0</v>
      </c>
      <c r="C251" s="1" t="s">
        <v>958</v>
      </c>
      <c r="D251" s="3">
        <v>429</v>
      </c>
      <c r="E251" s="3">
        <v>445.83</v>
      </c>
      <c r="F251" s="3">
        <v>553</v>
      </c>
      <c r="G251" s="4">
        <v>0.8062025316455695</v>
      </c>
      <c r="H251" s="4">
        <v>0.005383217818450979</v>
      </c>
      <c r="I251" s="4">
        <v>0.04402564947025867</v>
      </c>
      <c r="J251" s="4">
        <v>0.07000000000000001</v>
      </c>
      <c r="K251" s="4">
        <v>0.1210875853965636</v>
      </c>
      <c r="L251" s="1" t="s">
        <v>960</v>
      </c>
      <c r="M251" s="5">
        <v>20.15506329113924</v>
      </c>
      <c r="N251" s="3">
        <v>22.12</v>
      </c>
      <c r="O251" s="3">
        <v>2.4</v>
      </c>
      <c r="P251" s="4">
        <v>0.108499095840868</v>
      </c>
      <c r="Q251" s="1">
        <v>18</v>
      </c>
      <c r="R251" s="4">
        <v>0.04978904632428516</v>
      </c>
      <c r="S251" s="1" t="s">
        <v>989</v>
      </c>
      <c r="T251" s="4" t="s">
        <v>1076</v>
      </c>
      <c r="U251" s="1" t="s">
        <v>1080</v>
      </c>
      <c r="V251" s="6" t="s">
        <v>1089</v>
      </c>
      <c r="W251" s="7">
        <v>6317.372612</v>
      </c>
      <c r="X251" s="10">
        <v>45876</v>
      </c>
      <c r="Y251" s="1" t="s">
        <v>1094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HYPERLINK("https://www.suredividend.com/sure-analysis-SWK/","Stanley Black &amp; Decker Inc")</f>
        <v>0</v>
      </c>
      <c r="C252" s="1" t="s">
        <v>958</v>
      </c>
      <c r="D252" s="3">
        <v>68</v>
      </c>
      <c r="E252" s="3">
        <v>68.08</v>
      </c>
      <c r="F252" s="3">
        <v>70</v>
      </c>
      <c r="G252" s="4">
        <v>0.9725714285714285</v>
      </c>
      <c r="H252" s="4">
        <v>0.04876615746180964</v>
      </c>
      <c r="I252" s="4">
        <v>0.005577850157165276</v>
      </c>
      <c r="J252" s="4">
        <v>0.08</v>
      </c>
      <c r="K252" s="4">
        <v>0.120948149800121</v>
      </c>
      <c r="L252" s="1" t="s">
        <v>960</v>
      </c>
      <c r="M252" s="5">
        <v>14.64086021505376</v>
      </c>
      <c r="N252" s="3">
        <v>4.65</v>
      </c>
      <c r="O252" s="3">
        <v>3.32</v>
      </c>
      <c r="P252" s="4">
        <v>0.7139784946236558</v>
      </c>
      <c r="Q252" s="1">
        <v>58</v>
      </c>
      <c r="R252" s="4">
        <v>0.02024763355719061</v>
      </c>
      <c r="S252" s="1" t="s">
        <v>986</v>
      </c>
      <c r="T252" s="4" t="s">
        <v>1076</v>
      </c>
      <c r="U252" s="1" t="s">
        <v>1080</v>
      </c>
      <c r="V252" s="6" t="s">
        <v>1086</v>
      </c>
      <c r="W252" s="7">
        <v>10439.246574</v>
      </c>
      <c r="X252" s="10">
        <v>45870</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957</v>
      </c>
      <c r="D253" s="3">
        <v>424</v>
      </c>
      <c r="E253" s="3">
        <v>408.67</v>
      </c>
      <c r="F253" s="3">
        <v>438</v>
      </c>
      <c r="G253" s="4">
        <v>0.9330365296803653</v>
      </c>
      <c r="H253" s="4">
        <v>0.01703085619203758</v>
      </c>
      <c r="I253" s="4">
        <v>0.01395871078698829</v>
      </c>
      <c r="J253" s="4">
        <v>0.09</v>
      </c>
      <c r="K253" s="4">
        <v>0.1197303991188283</v>
      </c>
      <c r="L253" s="1" t="s">
        <v>960</v>
      </c>
      <c r="M253" s="5">
        <v>23.35257142857143</v>
      </c>
      <c r="N253" s="3">
        <v>17.5</v>
      </c>
      <c r="O253" s="3">
        <v>6.96</v>
      </c>
      <c r="P253" s="4">
        <v>0.3977142857142857</v>
      </c>
      <c r="Q253" s="1">
        <v>12</v>
      </c>
      <c r="R253" s="4">
        <v>0.0902274413457107</v>
      </c>
      <c r="S253" s="1" t="s">
        <v>965</v>
      </c>
      <c r="T253" s="4" t="s">
        <v>1076</v>
      </c>
      <c r="U253" s="1" t="s">
        <v>1080</v>
      </c>
      <c r="V253" s="6" t="s">
        <v>1087</v>
      </c>
      <c r="W253" s="7">
        <v>13807.751572</v>
      </c>
      <c r="X253" s="10">
        <v>45945</v>
      </c>
      <c r="Y253" s="1" t="s">
        <v>1101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HYPERLINK("https://www.suredividend.com/sure-analysis-BEN/","Franklin Resources, Inc.")</f>
        <v>0</v>
      </c>
      <c r="C254" s="1" t="s">
        <v>957</v>
      </c>
      <c r="D254" s="3">
        <v>23</v>
      </c>
      <c r="E254" s="3">
        <v>22.47</v>
      </c>
      <c r="F254" s="3">
        <v>24</v>
      </c>
      <c r="G254" s="4">
        <v>0.9362499999999999</v>
      </c>
      <c r="H254" s="4">
        <v>0.05696484201157099</v>
      </c>
      <c r="I254" s="4">
        <v>0.0132617155721162</v>
      </c>
      <c r="J254" s="4">
        <v>0.06</v>
      </c>
      <c r="K254" s="4">
        <v>0.1184995608360859</v>
      </c>
      <c r="L254" s="1" t="s">
        <v>960</v>
      </c>
      <c r="M254" s="5">
        <v>8.846456692913385</v>
      </c>
      <c r="N254" s="3">
        <v>2.54</v>
      </c>
      <c r="O254" s="3">
        <v>1.28</v>
      </c>
      <c r="P254" s="4">
        <v>0.5039370078740157</v>
      </c>
      <c r="Q254" s="1">
        <v>45</v>
      </c>
      <c r="R254" s="4">
        <v>0.0403582746309219</v>
      </c>
      <c r="S254" s="1" t="s">
        <v>980</v>
      </c>
      <c r="T254" s="4" t="s">
        <v>1076</v>
      </c>
      <c r="U254" s="1" t="s">
        <v>1080</v>
      </c>
      <c r="V254" s="6" t="s">
        <v>1082</v>
      </c>
      <c r="W254" s="7">
        <v>11612.434228</v>
      </c>
      <c r="X254" s="10">
        <v>45974</v>
      </c>
      <c r="Y254" s="1" t="s">
        <v>1098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HYPERLINK("https://www.suredividend.com/sure-analysis-RGLD/","Royal Gold, Inc.")</f>
        <v>0</v>
      </c>
      <c r="C255" s="1" t="s">
        <v>958</v>
      </c>
      <c r="D255" s="3">
        <v>192</v>
      </c>
      <c r="E255" s="3">
        <v>190.82</v>
      </c>
      <c r="F255" s="3">
        <v>252</v>
      </c>
      <c r="G255" s="4">
        <v>0.7572222222222222</v>
      </c>
      <c r="H255" s="4">
        <v>0.009432973482863432</v>
      </c>
      <c r="I255" s="4">
        <v>0.0571955583839201</v>
      </c>
      <c r="J255" s="4">
        <v>0.05</v>
      </c>
      <c r="K255" s="4">
        <v>0.1178097028692495</v>
      </c>
      <c r="L255" s="1" t="s">
        <v>960</v>
      </c>
      <c r="M255" s="5">
        <v>24.21573604060914</v>
      </c>
      <c r="N255" s="3">
        <v>7.88</v>
      </c>
      <c r="O255" s="3">
        <v>1.8</v>
      </c>
      <c r="P255" s="4">
        <v>0.2284263959390863</v>
      </c>
      <c r="Q255" s="1">
        <v>24</v>
      </c>
      <c r="R255" s="4">
        <v>0.0796084730466029</v>
      </c>
      <c r="S255" s="1" t="s">
        <v>961</v>
      </c>
      <c r="T255" s="4" t="s">
        <v>1076</v>
      </c>
      <c r="U255" s="1" t="s">
        <v>1080</v>
      </c>
      <c r="V255" s="6" t="s">
        <v>1083</v>
      </c>
      <c r="W255" s="7">
        <v>15990.900997</v>
      </c>
      <c r="X255" s="10">
        <v>45974</v>
      </c>
      <c r="Y255" s="1" t="s">
        <v>1098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HYPERLINK("https://www.suredividend.com/sure-analysis-GABC/","German American Bancorp, Inc.")</f>
        <v>0</v>
      </c>
      <c r="C256" s="1" t="s">
        <v>957</v>
      </c>
      <c r="D256" s="3">
        <v>39</v>
      </c>
      <c r="E256" s="3">
        <v>39.46</v>
      </c>
      <c r="F256" s="3">
        <v>42</v>
      </c>
      <c r="G256" s="4">
        <v>0.9395238095238095</v>
      </c>
      <c r="H256" s="4">
        <v>0.02939685757729346</v>
      </c>
      <c r="I256" s="4">
        <v>0.01255457880444499</v>
      </c>
      <c r="J256" s="4">
        <v>0.08</v>
      </c>
      <c r="K256" s="4">
        <v>0.1177879165238467</v>
      </c>
      <c r="L256" s="1" t="s">
        <v>960</v>
      </c>
      <c r="M256" s="5">
        <v>13.19732441471572</v>
      </c>
      <c r="N256" s="3">
        <v>2.99</v>
      </c>
      <c r="O256" s="3">
        <v>1.16</v>
      </c>
      <c r="P256" s="4">
        <v>0.3879598662207357</v>
      </c>
      <c r="Q256" s="1">
        <v>13</v>
      </c>
      <c r="R256" s="4">
        <v>0.07039956279333892</v>
      </c>
      <c r="S256" s="1" t="s">
        <v>964</v>
      </c>
      <c r="T256" s="4" t="s">
        <v>1076</v>
      </c>
      <c r="U256" s="1" t="s">
        <v>1080</v>
      </c>
      <c r="V256" s="6" t="s">
        <v>1082</v>
      </c>
      <c r="W256" s="7">
        <v>1481.300899</v>
      </c>
      <c r="X256" s="10">
        <v>45962</v>
      </c>
      <c r="Y256" s="1" t="s">
        <v>1099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957</v>
      </c>
      <c r="D257" s="3">
        <v>21.95</v>
      </c>
      <c r="E257" s="3">
        <v>22.36</v>
      </c>
      <c r="F257" s="3">
        <v>27.3</v>
      </c>
      <c r="G257" s="4">
        <v>0.819047619047619</v>
      </c>
      <c r="H257" s="4">
        <v>0.01788908765652952</v>
      </c>
      <c r="I257" s="4">
        <v>0.04073022977591667</v>
      </c>
      <c r="J257" s="4">
        <v>0.06</v>
      </c>
      <c r="K257" s="4">
        <v>0.1173201826118904</v>
      </c>
      <c r="L257" s="1" t="s">
        <v>960</v>
      </c>
      <c r="M257" s="5">
        <v>11.46666666666667</v>
      </c>
      <c r="N257" s="3">
        <v>1.95</v>
      </c>
      <c r="O257" s="3">
        <v>0.4</v>
      </c>
      <c r="P257" s="4">
        <v>0.2051282051282051</v>
      </c>
      <c r="Q257" s="1">
        <v>12</v>
      </c>
      <c r="R257" s="4">
        <v>0.06185875879493463</v>
      </c>
      <c r="S257" s="1" t="s">
        <v>974</v>
      </c>
      <c r="T257" s="4" t="s">
        <v>1076</v>
      </c>
      <c r="U257" s="1" t="s">
        <v>1080</v>
      </c>
      <c r="V257" s="6" t="s">
        <v>1082</v>
      </c>
      <c r="X257" s="10">
        <v>45963</v>
      </c>
      <c r="Y257" s="1" t="s">
        <v>1096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HYPERLINK("https://www.suredividend.com/sure-analysis-NOA/","North American Construction Group Ltd.")</f>
        <v>0</v>
      </c>
      <c r="C258" s="1" t="s">
        <v>958</v>
      </c>
      <c r="D258" s="3">
        <v>12.4</v>
      </c>
      <c r="E258" s="3">
        <v>13.35</v>
      </c>
      <c r="F258" s="3">
        <v>8.6</v>
      </c>
      <c r="G258" s="4">
        <v>1.552325581395349</v>
      </c>
      <c r="H258" s="4">
        <v>0.02621722846441947</v>
      </c>
      <c r="I258" s="4">
        <v>-0.08419409999281025</v>
      </c>
      <c r="J258" s="4">
        <v>0.196</v>
      </c>
      <c r="K258" s="4">
        <v>0.1170968101684786</v>
      </c>
      <c r="L258" s="1" t="s">
        <v>960</v>
      </c>
      <c r="M258" s="5">
        <v>9.335664335664335</v>
      </c>
      <c r="N258" s="3">
        <v>1.43</v>
      </c>
      <c r="O258" s="3">
        <v>0.35</v>
      </c>
      <c r="P258" s="4">
        <v>0.2447552447552447</v>
      </c>
      <c r="Q258" s="1">
        <v>8</v>
      </c>
      <c r="R258" s="4">
        <v>0.07394092378577932</v>
      </c>
      <c r="S258" s="1" t="s">
        <v>973</v>
      </c>
      <c r="T258" s="4" t="s">
        <v>1076</v>
      </c>
      <c r="U258" s="1" t="s">
        <v>1081</v>
      </c>
      <c r="V258" s="6" t="s">
        <v>1086</v>
      </c>
      <c r="W258" s="7">
        <v>369.577363</v>
      </c>
      <c r="X258" s="10">
        <v>45896</v>
      </c>
      <c r="Y258" s="1" t="s">
        <v>1107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HYPERLINK("https://www.suredividend.com/sure-analysis-PCB/","PCB Bancorp")</f>
        <v>0</v>
      </c>
      <c r="C259" s="1" t="s">
        <v>957</v>
      </c>
      <c r="D259" s="3">
        <v>20.6</v>
      </c>
      <c r="E259" s="3">
        <v>21.72</v>
      </c>
      <c r="F259" s="3">
        <v>21</v>
      </c>
      <c r="G259" s="4">
        <v>1.034285714285714</v>
      </c>
      <c r="H259" s="4">
        <v>0.03683241252302026</v>
      </c>
      <c r="I259" s="4">
        <v>-0.006719533755321194</v>
      </c>
      <c r="J259" s="4">
        <v>0.09</v>
      </c>
      <c r="K259" s="4">
        <v>0.116524486631588</v>
      </c>
      <c r="L259" s="1" t="s">
        <v>960</v>
      </c>
      <c r="M259" s="5">
        <v>10.34285714285714</v>
      </c>
      <c r="N259" s="3">
        <v>2.1</v>
      </c>
      <c r="O259" s="3">
        <v>0.8</v>
      </c>
      <c r="P259" s="4">
        <v>0.3809523809523809</v>
      </c>
      <c r="Q259" s="1">
        <v>7</v>
      </c>
      <c r="R259" s="4">
        <v>0.100271705097241</v>
      </c>
      <c r="S259" s="1" t="s">
        <v>970</v>
      </c>
      <c r="T259" s="4" t="s">
        <v>1076</v>
      </c>
      <c r="U259" s="1" t="s">
        <v>1080</v>
      </c>
      <c r="V259" s="6" t="s">
        <v>1082</v>
      </c>
      <c r="W259" s="7">
        <v>309.672273</v>
      </c>
      <c r="X259" s="10">
        <v>45877</v>
      </c>
      <c r="Y259" s="1" t="s">
        <v>1105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HYPERLINK("https://www.suredividend.com/sure-analysis-SMBC/","Southern Missouri Bancorp Inc")</f>
        <v>0</v>
      </c>
      <c r="C260" s="1" t="s">
        <v>957</v>
      </c>
      <c r="D260" s="3">
        <v>53</v>
      </c>
      <c r="E260" s="3">
        <v>54.76</v>
      </c>
      <c r="F260" s="3">
        <v>63</v>
      </c>
      <c r="G260" s="4">
        <v>0.8692063492063492</v>
      </c>
      <c r="H260" s="4">
        <v>0.01826150474799124</v>
      </c>
      <c r="I260" s="4">
        <v>0.02843162253631859</v>
      </c>
      <c r="J260" s="4">
        <v>0.07000000000000001</v>
      </c>
      <c r="K260" s="4">
        <v>0.1157732524731145</v>
      </c>
      <c r="L260" s="1" t="s">
        <v>960</v>
      </c>
      <c r="M260" s="5">
        <v>9.623901581722318</v>
      </c>
      <c r="N260" s="3">
        <v>5.69</v>
      </c>
      <c r="O260" s="3">
        <v>1</v>
      </c>
      <c r="P260" s="4">
        <v>0.1757469244288225</v>
      </c>
      <c r="Q260" s="1">
        <v>2</v>
      </c>
      <c r="R260" s="4">
        <v>0.08009875865888949</v>
      </c>
      <c r="S260" s="1" t="s">
        <v>974</v>
      </c>
      <c r="T260" s="4" t="s">
        <v>1076</v>
      </c>
      <c r="U260" s="1" t="s">
        <v>1080</v>
      </c>
      <c r="V260" s="6" t="s">
        <v>1082</v>
      </c>
      <c r="W260" s="7">
        <v>611.191432</v>
      </c>
      <c r="X260" s="10">
        <v>45954</v>
      </c>
      <c r="Y260" s="1" t="s">
        <v>1099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HYPERLINK("https://www.suredividend.com/sure-analysis-CNND/","Canandaigua National Corporation")</f>
        <v>0</v>
      </c>
      <c r="C261" s="1" t="s">
        <v>957</v>
      </c>
      <c r="D261" s="3">
        <v>187</v>
      </c>
      <c r="E261" s="3">
        <v>220</v>
      </c>
      <c r="F261" s="3">
        <v>252</v>
      </c>
      <c r="G261" s="4">
        <v>0.873015873015873</v>
      </c>
      <c r="H261" s="4">
        <v>0.04454545454545455</v>
      </c>
      <c r="I261" s="4">
        <v>0.02753251148110025</v>
      </c>
      <c r="J261" s="4">
        <v>0.05</v>
      </c>
      <c r="K261" s="4">
        <v>0.1146179126641114</v>
      </c>
      <c r="L261" s="1" t="s">
        <v>960</v>
      </c>
      <c r="M261" s="5">
        <v>7.857142857142857</v>
      </c>
      <c r="N261" s="3">
        <v>28</v>
      </c>
      <c r="O261" s="3">
        <v>9.800000000000001</v>
      </c>
      <c r="P261" s="4">
        <v>0.35</v>
      </c>
      <c r="Q261" s="1">
        <v>23</v>
      </c>
      <c r="R261" s="4">
        <v>0.05004097557007969</v>
      </c>
      <c r="T261" s="4" t="s">
        <v>1076</v>
      </c>
      <c r="U261" s="1" t="s">
        <v>1080</v>
      </c>
      <c r="V261" s="6" t="s">
        <v>1082</v>
      </c>
      <c r="W261" s="7">
        <v>343.443156</v>
      </c>
      <c r="X261" s="10">
        <v>45892</v>
      </c>
      <c r="Y261" s="1" t="s">
        <v>1097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HYPERLINK("https://www.suredividend.com/sure-analysis-ES/","Eversource Energy")</f>
        <v>0</v>
      </c>
      <c r="C262" s="1" t="s">
        <v>957</v>
      </c>
      <c r="D262" s="3">
        <v>73</v>
      </c>
      <c r="E262" s="3">
        <v>73.7</v>
      </c>
      <c r="F262" s="3">
        <v>81</v>
      </c>
      <c r="G262" s="4">
        <v>0.9098765432098765</v>
      </c>
      <c r="H262" s="4">
        <v>0.04084124830393487</v>
      </c>
      <c r="I262" s="4">
        <v>0.019068801997705</v>
      </c>
      <c r="J262" s="4">
        <v>0.06</v>
      </c>
      <c r="K262" s="4">
        <v>0.113902672851202</v>
      </c>
      <c r="L262" s="1" t="s">
        <v>960</v>
      </c>
      <c r="M262" s="5">
        <v>15.51578947368421</v>
      </c>
      <c r="N262" s="3">
        <v>4.75</v>
      </c>
      <c r="O262" s="3">
        <v>3.01</v>
      </c>
      <c r="P262" s="4">
        <v>0.6336842105263157</v>
      </c>
      <c r="Q262" s="1">
        <v>27</v>
      </c>
      <c r="R262" s="4">
        <v>0.06010213731497416</v>
      </c>
      <c r="S262" s="1" t="s">
        <v>967</v>
      </c>
      <c r="T262" s="4" t="s">
        <v>1076</v>
      </c>
      <c r="U262" s="1" t="s">
        <v>1080</v>
      </c>
      <c r="V262" s="6" t="s">
        <v>1085</v>
      </c>
      <c r="W262" s="7">
        <v>28092.45927</v>
      </c>
      <c r="X262" s="10">
        <v>45973</v>
      </c>
      <c r="Y262" s="1" t="s">
        <v>1099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957</v>
      </c>
      <c r="D263" s="3">
        <v>72</v>
      </c>
      <c r="E263" s="3">
        <v>73.55</v>
      </c>
      <c r="F263" s="3">
        <v>84</v>
      </c>
      <c r="G263" s="4">
        <v>0.8755952380952381</v>
      </c>
      <c r="H263" s="4">
        <v>0.01685927940176751</v>
      </c>
      <c r="I263" s="4">
        <v>0.02692640721377915</v>
      </c>
      <c r="J263" s="4">
        <v>0.07000000000000001</v>
      </c>
      <c r="K263" s="4">
        <v>0.1129843179529957</v>
      </c>
      <c r="L263" s="1" t="s">
        <v>960</v>
      </c>
      <c r="M263" s="5">
        <v>14.03625954198473</v>
      </c>
      <c r="N263" s="3">
        <v>5.24</v>
      </c>
      <c r="O263" s="3">
        <v>1.24</v>
      </c>
      <c r="P263" s="4">
        <v>0.2366412213740458</v>
      </c>
      <c r="Q263" s="1">
        <v>6</v>
      </c>
      <c r="R263" s="4">
        <v>0.07738311274144394</v>
      </c>
      <c r="S263" s="1" t="s">
        <v>1012</v>
      </c>
      <c r="T263" s="4" t="s">
        <v>1076</v>
      </c>
      <c r="U263" s="1" t="s">
        <v>1080</v>
      </c>
      <c r="V263" s="6" t="s">
        <v>1084</v>
      </c>
      <c r="W263" s="7">
        <v>35503.474554</v>
      </c>
      <c r="X263" s="10">
        <v>45961</v>
      </c>
      <c r="Y263" s="1" t="s">
        <v>1101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HYPERLINK("https://www.suredividend.com/sure-analysis-SSD/","Simpson Manufacturing Co., Inc.")</f>
        <v>0</v>
      </c>
      <c r="C264" s="1" t="s">
        <v>957</v>
      </c>
      <c r="D264" s="3">
        <v>172</v>
      </c>
      <c r="E264" s="3">
        <v>166.4</v>
      </c>
      <c r="F264" s="3">
        <v>180</v>
      </c>
      <c r="G264" s="4">
        <v>0.9244444444444445</v>
      </c>
      <c r="H264" s="4">
        <v>0.006971153846153846</v>
      </c>
      <c r="I264" s="4">
        <v>0.01583655433814157</v>
      </c>
      <c r="J264" s="4">
        <v>0.09</v>
      </c>
      <c r="K264" s="4">
        <v>0.1128314369916985</v>
      </c>
      <c r="L264" s="1" t="s">
        <v>960</v>
      </c>
      <c r="M264" s="5">
        <v>20.29268292682927</v>
      </c>
      <c r="N264" s="3">
        <v>8.199999999999999</v>
      </c>
      <c r="O264" s="3">
        <v>1.16</v>
      </c>
      <c r="P264" s="4">
        <v>0.1414634146341464</v>
      </c>
      <c r="Q264" s="1">
        <v>13</v>
      </c>
      <c r="R264" s="4">
        <v>0.06509372738446295</v>
      </c>
      <c r="S264" s="1" t="s">
        <v>992</v>
      </c>
      <c r="T264" s="4" t="s">
        <v>1076</v>
      </c>
      <c r="U264" s="1" t="s">
        <v>1080</v>
      </c>
      <c r="V264" s="6" t="s">
        <v>1086</v>
      </c>
      <c r="W264" s="7">
        <v>6895.506618</v>
      </c>
      <c r="X264" s="10">
        <v>45959</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HYPERLINK("https://www.suredividend.com/sure-analysis-ALSN/","Allison Transmission Holdings, Inc.")</f>
        <v>0</v>
      </c>
      <c r="C265" s="1" t="s">
        <v>957</v>
      </c>
      <c r="D265" s="3">
        <v>82</v>
      </c>
      <c r="E265" s="3">
        <v>82.33</v>
      </c>
      <c r="F265" s="3">
        <v>100</v>
      </c>
      <c r="G265" s="4">
        <v>0.8233</v>
      </c>
      <c r="H265" s="4">
        <v>0.01311793999757075</v>
      </c>
      <c r="I265" s="4">
        <v>0.0396529181826939</v>
      </c>
      <c r="J265" s="4">
        <v>0.06</v>
      </c>
      <c r="K265" s="4">
        <v>0.1124823116462839</v>
      </c>
      <c r="L265" s="1" t="s">
        <v>960</v>
      </c>
      <c r="M265" s="5">
        <v>10.69220779220779</v>
      </c>
      <c r="N265" s="3">
        <v>7.7</v>
      </c>
      <c r="O265" s="3">
        <v>1.08</v>
      </c>
      <c r="P265" s="4">
        <v>0.1402597402597403</v>
      </c>
      <c r="Q265" s="1">
        <v>6</v>
      </c>
      <c r="R265" s="4">
        <v>0.06069091570555463</v>
      </c>
      <c r="S265" s="1" t="s">
        <v>987</v>
      </c>
      <c r="T265" s="4" t="s">
        <v>1076</v>
      </c>
      <c r="U265" s="1" t="s">
        <v>1080</v>
      </c>
      <c r="V265" s="6" t="s">
        <v>1086</v>
      </c>
      <c r="W265" s="7">
        <v>6849.723327</v>
      </c>
      <c r="X265" s="10">
        <v>45973</v>
      </c>
      <c r="Y265" s="1" t="s">
        <v>1096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958</v>
      </c>
      <c r="D266" s="3">
        <v>26</v>
      </c>
      <c r="E266" s="3">
        <v>26.25</v>
      </c>
      <c r="F266" s="3">
        <v>26</v>
      </c>
      <c r="G266" s="4">
        <v>1.009615384615385</v>
      </c>
      <c r="H266" s="4">
        <v>0.0380952380952381</v>
      </c>
      <c r="I266" s="4">
        <v>-0.001912059883238504</v>
      </c>
      <c r="J266" s="4">
        <v>0.08</v>
      </c>
      <c r="K266" s="4">
        <v>0.1124822066446618</v>
      </c>
      <c r="L266" s="1" t="s">
        <v>960</v>
      </c>
      <c r="M266" s="5">
        <v>9.686346863468636</v>
      </c>
      <c r="N266" s="3">
        <v>2.71</v>
      </c>
      <c r="O266" s="3">
        <v>1</v>
      </c>
      <c r="P266" s="4">
        <v>0.3690036900369004</v>
      </c>
      <c r="Q266" s="1">
        <v>6</v>
      </c>
      <c r="R266" s="4">
        <v>0.09019489529987834</v>
      </c>
      <c r="S266" s="1" t="s">
        <v>988</v>
      </c>
      <c r="T266" s="4" t="s">
        <v>1076</v>
      </c>
      <c r="U266" s="1" t="s">
        <v>1080</v>
      </c>
      <c r="V266" s="6" t="s">
        <v>1082</v>
      </c>
      <c r="W266" s="7">
        <v>668.867351</v>
      </c>
      <c r="X266" s="10">
        <v>45952</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HYPERLINK("https://www.suredividend.com/sure-analysis-BMBN/","Benchmark Bankshares, Inc.")</f>
        <v>0</v>
      </c>
      <c r="C267" s="1" t="s">
        <v>957</v>
      </c>
      <c r="D267" s="3">
        <v>32</v>
      </c>
      <c r="E267" s="3">
        <v>31.4</v>
      </c>
      <c r="F267" s="3">
        <v>36</v>
      </c>
      <c r="G267" s="4">
        <v>0.8722222222222222</v>
      </c>
      <c r="H267" s="4">
        <v>0.02802547770700637</v>
      </c>
      <c r="I267" s="4">
        <v>0.02771943754613293</v>
      </c>
      <c r="J267" s="4">
        <v>0.06</v>
      </c>
      <c r="K267" s="4">
        <v>0.1122154898777126</v>
      </c>
      <c r="L267" s="1" t="s">
        <v>960</v>
      </c>
      <c r="M267" s="5">
        <v>6.977777777777778</v>
      </c>
      <c r="N267" s="3">
        <v>4.5</v>
      </c>
      <c r="O267" s="3">
        <v>0.88</v>
      </c>
      <c r="P267" s="4">
        <v>0.1955555555555556</v>
      </c>
      <c r="Q267" s="1">
        <v>11</v>
      </c>
      <c r="R267" s="4">
        <v>0.06042477819475911</v>
      </c>
      <c r="T267" s="4" t="s">
        <v>1076</v>
      </c>
      <c r="U267" s="1" t="s">
        <v>1080</v>
      </c>
      <c r="V267" s="6" t="s">
        <v>1082</v>
      </c>
      <c r="X267" s="10">
        <v>45965</v>
      </c>
      <c r="Y267" s="1" t="s">
        <v>1097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HYPERLINK("https://www.suredividend.com/sure-analysis-FMAO/","Farmers &amp; Merchants Bancorp Inc.")</f>
        <v>0</v>
      </c>
      <c r="C268" s="1" t="s">
        <v>957</v>
      </c>
      <c r="D268" s="3">
        <v>24</v>
      </c>
      <c r="E268" s="3">
        <v>24.85</v>
      </c>
      <c r="F268" s="3">
        <v>25</v>
      </c>
      <c r="G268" s="4">
        <v>0.9940000000000001</v>
      </c>
      <c r="H268" s="4">
        <v>0.03661971830985915</v>
      </c>
      <c r="I268" s="4">
        <v>0.001204339099700524</v>
      </c>
      <c r="J268" s="4">
        <v>0.08</v>
      </c>
      <c r="K268" s="4">
        <v>0.1120410839958677</v>
      </c>
      <c r="L268" s="1" t="s">
        <v>960</v>
      </c>
      <c r="M268" s="5">
        <v>10.94713656387665</v>
      </c>
      <c r="N268" s="3">
        <v>2.27</v>
      </c>
      <c r="O268" s="3">
        <v>0.91</v>
      </c>
      <c r="P268" s="4">
        <v>0.4008810572687225</v>
      </c>
      <c r="Q268" s="1">
        <v>19</v>
      </c>
      <c r="R268" s="4">
        <v>0.06554973188196578</v>
      </c>
      <c r="S268" s="1" t="s">
        <v>1006</v>
      </c>
      <c r="T268" s="4" t="s">
        <v>1076</v>
      </c>
      <c r="U268" s="1" t="s">
        <v>1080</v>
      </c>
      <c r="V268" s="6" t="s">
        <v>1082</v>
      </c>
      <c r="W268" s="7">
        <v>341.686108</v>
      </c>
      <c r="X268" s="10">
        <v>45878</v>
      </c>
      <c r="Y268" s="1" t="s">
        <v>1094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HYPERLINK("https://www.suredividend.com/sure-analysis-EWBC/","East West Bancorp, Inc.")</f>
        <v>0</v>
      </c>
      <c r="C269" s="1" t="s">
        <v>957</v>
      </c>
      <c r="D269" s="3">
        <v>103</v>
      </c>
      <c r="E269" s="3">
        <v>103.39</v>
      </c>
      <c r="F269" s="3">
        <v>114</v>
      </c>
      <c r="G269" s="4">
        <v>0.9069298245614035</v>
      </c>
      <c r="H269" s="4">
        <v>0.02321307669987426</v>
      </c>
      <c r="I269" s="4">
        <v>0.01973015722824245</v>
      </c>
      <c r="J269" s="4">
        <v>0.07000000000000001</v>
      </c>
      <c r="K269" s="4">
        <v>0.111678831462952</v>
      </c>
      <c r="L269" s="1" t="s">
        <v>960</v>
      </c>
      <c r="M269" s="5">
        <v>10.88315789473684</v>
      </c>
      <c r="N269" s="3">
        <v>9.5</v>
      </c>
      <c r="O269" s="3">
        <v>2.4</v>
      </c>
      <c r="P269" s="4">
        <v>0.2526315789473684</v>
      </c>
      <c r="Q269" s="1">
        <v>8</v>
      </c>
      <c r="R269" s="4">
        <v>0.08984070585040471</v>
      </c>
      <c r="S269" s="1" t="s">
        <v>1003</v>
      </c>
      <c r="T269" s="4" t="s">
        <v>1076</v>
      </c>
      <c r="U269" s="1" t="s">
        <v>1080</v>
      </c>
      <c r="V269" s="6" t="s">
        <v>1082</v>
      </c>
      <c r="W269" s="7">
        <v>14274.506415</v>
      </c>
      <c r="X269" s="10">
        <v>45952</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HYPERLINK("https://www.suredividend.com/sure-analysis-TCBK/","Trico Bancshares")</f>
        <v>0</v>
      </c>
      <c r="C270" s="1" t="s">
        <v>957</v>
      </c>
      <c r="D270" s="3">
        <v>44</v>
      </c>
      <c r="E270" s="3">
        <v>44.97</v>
      </c>
      <c r="F270" s="3">
        <v>48</v>
      </c>
      <c r="G270" s="4">
        <v>0.936875</v>
      </c>
      <c r="H270" s="4">
        <v>0.03202134756504336</v>
      </c>
      <c r="I270" s="4">
        <v>0.01312648779263292</v>
      </c>
      <c r="J270" s="4">
        <v>0.07000000000000001</v>
      </c>
      <c r="K270" s="4">
        <v>0.1111899639929921</v>
      </c>
      <c r="L270" s="1" t="s">
        <v>960</v>
      </c>
      <c r="M270" s="5">
        <v>12.25340599455041</v>
      </c>
      <c r="N270" s="3">
        <v>3.67</v>
      </c>
      <c r="O270" s="3">
        <v>1.44</v>
      </c>
      <c r="P270" s="4">
        <v>0.3923705722070845</v>
      </c>
      <c r="Q270" s="1">
        <v>13</v>
      </c>
      <c r="R270" s="4">
        <v>0.07003448782339894</v>
      </c>
      <c r="S270" s="1" t="s">
        <v>984</v>
      </c>
      <c r="T270" s="4" t="s">
        <v>1076</v>
      </c>
      <c r="U270" s="1" t="s">
        <v>1080</v>
      </c>
      <c r="V270" s="6" t="s">
        <v>1082</v>
      </c>
      <c r="W270" s="7">
        <v>1463.02416</v>
      </c>
      <c r="X270" s="10">
        <v>45957</v>
      </c>
      <c r="Y270" s="1" t="s">
        <v>1099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957</v>
      </c>
      <c r="D271" s="3">
        <v>49</v>
      </c>
      <c r="E271" s="3">
        <v>49.26</v>
      </c>
      <c r="F271" s="3">
        <v>55</v>
      </c>
      <c r="G271" s="4">
        <v>0.8956363636363636</v>
      </c>
      <c r="H271" s="4">
        <v>0.03329273244011368</v>
      </c>
      <c r="I271" s="4">
        <v>0.02228892622747791</v>
      </c>
      <c r="J271" s="4">
        <v>0.06</v>
      </c>
      <c r="K271" s="4">
        <v>0.1110222080273906</v>
      </c>
      <c r="L271" s="1" t="s">
        <v>960</v>
      </c>
      <c r="M271" s="5">
        <v>8.956363636363635</v>
      </c>
      <c r="N271" s="3">
        <v>5.5</v>
      </c>
      <c r="O271" s="3">
        <v>1.64</v>
      </c>
      <c r="P271" s="4">
        <v>0.2981818181818182</v>
      </c>
      <c r="Q271" s="1">
        <v>12</v>
      </c>
      <c r="R271" s="4">
        <v>0.05954657841556732</v>
      </c>
      <c r="T271" s="4" t="s">
        <v>1076</v>
      </c>
      <c r="U271" s="1" t="s">
        <v>1080</v>
      </c>
      <c r="V271" s="6" t="s">
        <v>1082</v>
      </c>
      <c r="W271" s="7">
        <v>129.911723</v>
      </c>
      <c r="X271" s="10">
        <v>45954</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HYPERLINK("https://www.suredividend.com/sure-analysis-BF.B/","Brown-Forman Corp.")</f>
        <v>0</v>
      </c>
      <c r="C272" s="1" t="s">
        <v>957</v>
      </c>
      <c r="D272" s="3">
        <v>30</v>
      </c>
      <c r="E272" s="3">
        <v>28.05</v>
      </c>
      <c r="F272" s="3">
        <v>33</v>
      </c>
      <c r="G272" s="4">
        <v>0.85</v>
      </c>
      <c r="H272" s="4">
        <v>0.03244206773618538</v>
      </c>
      <c r="I272" s="4">
        <v>0.03303780411393231</v>
      </c>
      <c r="J272" s="4">
        <v>0.05</v>
      </c>
      <c r="K272" s="4">
        <v>0.1099320168351761</v>
      </c>
      <c r="L272" s="1" t="s">
        <v>960</v>
      </c>
      <c r="M272" s="5">
        <v>17</v>
      </c>
      <c r="N272" s="3">
        <v>1.65</v>
      </c>
      <c r="O272" s="3">
        <v>0.91</v>
      </c>
      <c r="P272" s="4">
        <v>0.5515151515151515</v>
      </c>
      <c r="Q272" s="1">
        <v>41</v>
      </c>
      <c r="R272" s="4">
        <v>0.04053409993666057</v>
      </c>
      <c r="S272" s="1" t="s">
        <v>1030</v>
      </c>
      <c r="T272" s="4" t="s">
        <v>1076</v>
      </c>
      <c r="U272" s="1" t="s">
        <v>1080</v>
      </c>
      <c r="V272" s="6" t="s">
        <v>1091</v>
      </c>
      <c r="W272" s="7">
        <v>13245.489815</v>
      </c>
      <c r="X272" s="10">
        <v>45908</v>
      </c>
      <c r="Y272" s="1" t="s">
        <v>1103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HYPERLINK("https://www.suredividend.com/sure-analysis-BKU/","BankUnited, Inc.")</f>
        <v>0</v>
      </c>
      <c r="C273" s="1" t="s">
        <v>957</v>
      </c>
      <c r="D273" s="3">
        <v>38</v>
      </c>
      <c r="E273" s="3">
        <v>39.58</v>
      </c>
      <c r="F273" s="3">
        <v>41</v>
      </c>
      <c r="G273" s="4">
        <v>0.9653658536585366</v>
      </c>
      <c r="H273" s="4">
        <v>0.0313289540171804</v>
      </c>
      <c r="I273" s="4">
        <v>0.007074532408635426</v>
      </c>
      <c r="J273" s="4">
        <v>0.075</v>
      </c>
      <c r="K273" s="4">
        <v>0.1096945738735342</v>
      </c>
      <c r="L273" s="1" t="s">
        <v>960</v>
      </c>
      <c r="M273" s="5">
        <v>11.50581395348837</v>
      </c>
      <c r="N273" s="3">
        <v>3.44</v>
      </c>
      <c r="O273" s="3">
        <v>1.24</v>
      </c>
      <c r="P273" s="4">
        <v>0.3604651162790698</v>
      </c>
      <c r="Q273" s="1">
        <v>6</v>
      </c>
      <c r="R273" s="4">
        <v>0.07497821573034336</v>
      </c>
      <c r="S273" s="1" t="s">
        <v>1006</v>
      </c>
      <c r="T273" s="4" t="s">
        <v>1076</v>
      </c>
      <c r="U273" s="1" t="s">
        <v>1080</v>
      </c>
      <c r="V273" s="6" t="s">
        <v>1082</v>
      </c>
      <c r="W273" s="7">
        <v>2974.14296</v>
      </c>
      <c r="X273" s="10">
        <v>45953</v>
      </c>
      <c r="Y273" s="1" t="s">
        <v>1099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HYPERLINK("https://www.suredividend.com/sure-analysis-BPOP/","Popular, Inc.")</f>
        <v>0</v>
      </c>
      <c r="C274" s="1" t="s">
        <v>957</v>
      </c>
      <c r="D274" s="3">
        <v>114</v>
      </c>
      <c r="E274" s="3">
        <v>115.77</v>
      </c>
      <c r="F274" s="3">
        <v>132</v>
      </c>
      <c r="G274" s="4">
        <v>0.8770454545454545</v>
      </c>
      <c r="H274" s="4">
        <v>0.02591344908007256</v>
      </c>
      <c r="I274" s="4">
        <v>0.02658657270358167</v>
      </c>
      <c r="J274" s="4">
        <v>0.06</v>
      </c>
      <c r="K274" s="4">
        <v>0.1094070747097498</v>
      </c>
      <c r="L274" s="1" t="s">
        <v>960</v>
      </c>
      <c r="M274" s="5">
        <v>9.647499999999999</v>
      </c>
      <c r="N274" s="3">
        <v>12</v>
      </c>
      <c r="O274" s="3">
        <v>3</v>
      </c>
      <c r="P274" s="4">
        <v>0.25</v>
      </c>
      <c r="Q274" s="1">
        <v>8</v>
      </c>
      <c r="R274" s="4">
        <v>0.05975292415044642</v>
      </c>
      <c r="S274" s="1" t="s">
        <v>977</v>
      </c>
      <c r="T274" s="4" t="s">
        <v>1076</v>
      </c>
      <c r="U274" s="1" t="s">
        <v>1081</v>
      </c>
      <c r="V274" s="6" t="s">
        <v>1082</v>
      </c>
      <c r="W274" s="7">
        <v>7715.614221</v>
      </c>
      <c r="X274" s="10">
        <v>45954</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957</v>
      </c>
      <c r="D275" s="3">
        <v>36</v>
      </c>
      <c r="E275" s="3">
        <v>36.34</v>
      </c>
      <c r="F275" s="3">
        <v>37</v>
      </c>
      <c r="G275" s="4">
        <v>0.9821621621621622</v>
      </c>
      <c r="H275" s="4">
        <v>0.02861860209135938</v>
      </c>
      <c r="I275" s="4">
        <v>0.003606256888543991</v>
      </c>
      <c r="J275" s="4">
        <v>0.08</v>
      </c>
      <c r="K275" s="4">
        <v>0.1091974374056537</v>
      </c>
      <c r="L275" s="1" t="s">
        <v>960</v>
      </c>
      <c r="M275" s="5">
        <v>9.956164383561646</v>
      </c>
      <c r="N275" s="3">
        <v>3.65</v>
      </c>
      <c r="O275" s="3">
        <v>1.04</v>
      </c>
      <c r="P275" s="4">
        <v>0.2849315068493151</v>
      </c>
      <c r="Q275" s="1">
        <v>7</v>
      </c>
      <c r="R275" s="4">
        <v>0.08307784400377538</v>
      </c>
      <c r="S275" s="1" t="s">
        <v>998</v>
      </c>
      <c r="T275" s="4" t="s">
        <v>1076</v>
      </c>
      <c r="U275" s="1" t="s">
        <v>1080</v>
      </c>
      <c r="V275" s="6" t="s">
        <v>1082</v>
      </c>
      <c r="W275" s="7">
        <v>236.162606</v>
      </c>
      <c r="X275" s="10">
        <v>45894</v>
      </c>
      <c r="Y275" s="1" t="s">
        <v>1097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957</v>
      </c>
      <c r="D276" s="3">
        <v>25.87</v>
      </c>
      <c r="E276" s="3">
        <v>26.98</v>
      </c>
      <c r="F276" s="3">
        <v>30</v>
      </c>
      <c r="G276" s="4">
        <v>0.8993333333333333</v>
      </c>
      <c r="H276" s="4">
        <v>0.03113417346182357</v>
      </c>
      <c r="I276" s="4">
        <v>0.0214470579473216</v>
      </c>
      <c r="J276" s="4">
        <v>0.06</v>
      </c>
      <c r="K276" s="4">
        <v>0.1084905561899037</v>
      </c>
      <c r="L276" s="1" t="s">
        <v>960</v>
      </c>
      <c r="M276" s="5">
        <v>8.993333333333334</v>
      </c>
      <c r="N276" s="3">
        <v>3</v>
      </c>
      <c r="O276" s="3">
        <v>0.84</v>
      </c>
      <c r="P276" s="4">
        <v>0.28</v>
      </c>
      <c r="Q276" s="1">
        <v>21</v>
      </c>
      <c r="R276" s="4">
        <v>0.05922384104881218</v>
      </c>
      <c r="S276" s="1" t="s">
        <v>997</v>
      </c>
      <c r="T276" s="4" t="s">
        <v>1076</v>
      </c>
      <c r="U276" s="1" t="s">
        <v>1080</v>
      </c>
      <c r="V276" s="6" t="s">
        <v>1082</v>
      </c>
      <c r="W276" s="7">
        <v>156.345633</v>
      </c>
      <c r="X276" s="10">
        <v>45971</v>
      </c>
      <c r="Y276" s="1" t="s">
        <v>1096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HYPERLINK("https://www.suredividend.com/sure-analysis-PB/","Prosperity Bancshares Inc.")</f>
        <v>0</v>
      </c>
      <c r="C277" s="1" t="s">
        <v>958</v>
      </c>
      <c r="D277" s="3">
        <v>65</v>
      </c>
      <c r="E277" s="3">
        <v>66.87</v>
      </c>
      <c r="F277" s="3">
        <v>72</v>
      </c>
      <c r="G277" s="4">
        <v>0.9287500000000001</v>
      </c>
      <c r="H277" s="4">
        <v>0.03589053387169134</v>
      </c>
      <c r="I277" s="4">
        <v>0.01489294760355064</v>
      </c>
      <c r="J277" s="4">
        <v>0.06</v>
      </c>
      <c r="K277" s="4">
        <v>0.105320178475355</v>
      </c>
      <c r="L277" s="1" t="s">
        <v>960</v>
      </c>
      <c r="M277" s="5">
        <v>12.15818181818182</v>
      </c>
      <c r="N277" s="3">
        <v>5.5</v>
      </c>
      <c r="O277" s="3">
        <v>2.4</v>
      </c>
      <c r="P277" s="4">
        <v>0.4363636363636363</v>
      </c>
      <c r="Q277" s="1">
        <v>22</v>
      </c>
      <c r="R277" s="4">
        <v>0.05115774595007161</v>
      </c>
      <c r="S277" s="1" t="s">
        <v>965</v>
      </c>
      <c r="T277" s="4" t="s">
        <v>1076</v>
      </c>
      <c r="U277" s="1" t="s">
        <v>1080</v>
      </c>
      <c r="V277" s="6" t="s">
        <v>1082</v>
      </c>
      <c r="W277" s="7">
        <v>6353.053724</v>
      </c>
      <c r="X277" s="10">
        <v>45961</v>
      </c>
      <c r="Y277" s="1" t="s">
        <v>1101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HYPERLINK("https://www.suredividend.com/sure-analysis-UMBF/","UMB Financial Corp.")</f>
        <v>0</v>
      </c>
      <c r="C278" s="1" t="s">
        <v>958</v>
      </c>
      <c r="D278" s="3">
        <v>111</v>
      </c>
      <c r="E278" s="3">
        <v>109.04</v>
      </c>
      <c r="F278" s="3">
        <v>116</v>
      </c>
      <c r="G278" s="4">
        <v>0.9400000000000001</v>
      </c>
      <c r="H278" s="4">
        <v>0.01577402787967718</v>
      </c>
      <c r="I278" s="4">
        <v>0.01245196889366262</v>
      </c>
      <c r="J278" s="4">
        <v>0.08</v>
      </c>
      <c r="K278" s="4">
        <v>0.1047423544850032</v>
      </c>
      <c r="L278" s="1" t="s">
        <v>960</v>
      </c>
      <c r="M278" s="5">
        <v>10.7960396039604</v>
      </c>
      <c r="N278" s="3">
        <v>10.1</v>
      </c>
      <c r="O278" s="3">
        <v>1.72</v>
      </c>
      <c r="P278" s="4">
        <v>0.1702970297029703</v>
      </c>
      <c r="Q278" s="1">
        <v>34</v>
      </c>
      <c r="R278" s="4">
        <v>0.01467896279819958</v>
      </c>
      <c r="S278" s="1" t="s">
        <v>1011</v>
      </c>
      <c r="T278" s="4" t="s">
        <v>1076</v>
      </c>
      <c r="U278" s="1" t="s">
        <v>1080</v>
      </c>
      <c r="V278" s="6" t="s">
        <v>1082</v>
      </c>
      <c r="W278" s="7">
        <v>8281.336579999999</v>
      </c>
      <c r="X278" s="10">
        <v>45869</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HYPERLINK("https://www.suredividend.com/sure-analysis-A/","Agilent Technologies Inc.")</f>
        <v>0</v>
      </c>
      <c r="C279" s="1" t="s">
        <v>958</v>
      </c>
      <c r="D279" s="3">
        <v>128</v>
      </c>
      <c r="E279" s="3">
        <v>146.89</v>
      </c>
      <c r="F279" s="3">
        <v>153</v>
      </c>
      <c r="G279" s="4">
        <v>0.9600653594771241</v>
      </c>
      <c r="H279" s="4">
        <v>0.00673973721832664</v>
      </c>
      <c r="I279" s="4">
        <v>0.008184090874127303</v>
      </c>
      <c r="J279" s="4">
        <v>0.09</v>
      </c>
      <c r="K279" s="4">
        <v>0.104376544024817</v>
      </c>
      <c r="L279" s="1" t="s">
        <v>960</v>
      </c>
      <c r="M279" s="5">
        <v>26.37163375224416</v>
      </c>
      <c r="N279" s="3">
        <v>5.57</v>
      </c>
      <c r="O279" s="3">
        <v>0.99</v>
      </c>
      <c r="P279" s="4">
        <v>0.177737881508079</v>
      </c>
      <c r="Q279" s="1">
        <v>13</v>
      </c>
      <c r="R279" s="4">
        <v>0.05922384104881218</v>
      </c>
      <c r="S279" s="1" t="s">
        <v>980</v>
      </c>
      <c r="T279" s="4" t="s">
        <v>1076</v>
      </c>
      <c r="U279" s="1" t="s">
        <v>1080</v>
      </c>
      <c r="V279" s="6" t="s">
        <v>1086</v>
      </c>
      <c r="W279" s="7">
        <v>41643.377722</v>
      </c>
      <c r="X279" s="10">
        <v>45920</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HYPERLINK("https://www.suredividend.com/sure-analysis-RELX/","RELX Plc")</f>
        <v>0</v>
      </c>
      <c r="C280" s="1" t="s">
        <v>958</v>
      </c>
      <c r="D280" s="3">
        <v>54</v>
      </c>
      <c r="E280" s="3">
        <v>41.15</v>
      </c>
      <c r="F280" s="3">
        <v>43</v>
      </c>
      <c r="G280" s="4">
        <v>0.9569767441860465</v>
      </c>
      <c r="H280" s="4">
        <v>0.02089914945321993</v>
      </c>
      <c r="I280" s="4">
        <v>0.008834029461463055</v>
      </c>
      <c r="J280" s="4">
        <v>0.075</v>
      </c>
      <c r="K280" s="4">
        <v>0.1027878684379495</v>
      </c>
      <c r="L280" s="1" t="s">
        <v>960</v>
      </c>
      <c r="M280" s="5">
        <v>23.78612716763006</v>
      </c>
      <c r="N280" s="3">
        <v>1.73</v>
      </c>
      <c r="O280" s="3">
        <v>0.86</v>
      </c>
      <c r="P280" s="4">
        <v>0.4971098265895953</v>
      </c>
      <c r="Q280" s="1">
        <v>14</v>
      </c>
      <c r="R280" s="4">
        <v>0.07593156010932822</v>
      </c>
      <c r="S280" s="1" t="s">
        <v>1031</v>
      </c>
      <c r="T280" s="4" t="s">
        <v>1076</v>
      </c>
      <c r="U280" s="1" t="s">
        <v>1081</v>
      </c>
      <c r="V280" s="6" t="s">
        <v>1086</v>
      </c>
      <c r="W280" s="7">
        <v>76873.113291</v>
      </c>
      <c r="X280" s="10">
        <v>45863</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HYPERLINK("https://www.suredividend.com/sure-analysis-HTB/","HomeTrust Bancshares, Inc.")</f>
        <v>0</v>
      </c>
      <c r="C281" s="1" t="s">
        <v>957</v>
      </c>
      <c r="D281" s="3">
        <v>40</v>
      </c>
      <c r="E281" s="3">
        <v>40.15</v>
      </c>
      <c r="F281" s="3">
        <v>46</v>
      </c>
      <c r="G281" s="4">
        <v>0.8728260869565218</v>
      </c>
      <c r="H281" s="4">
        <v>0.01295143212951432</v>
      </c>
      <c r="I281" s="4">
        <v>0.02757719263583214</v>
      </c>
      <c r="J281" s="4">
        <v>0.06</v>
      </c>
      <c r="K281" s="4">
        <v>0.1020528433316108</v>
      </c>
      <c r="L281" s="1" t="s">
        <v>960</v>
      </c>
      <c r="M281" s="5">
        <v>10.56578947368421</v>
      </c>
      <c r="N281" s="3">
        <v>3.8</v>
      </c>
      <c r="O281" s="3">
        <v>0.52</v>
      </c>
      <c r="P281" s="4">
        <v>0.1368421052631579</v>
      </c>
      <c r="Q281" s="1">
        <v>7</v>
      </c>
      <c r="R281" s="4">
        <v>0.1208742617958329</v>
      </c>
      <c r="S281" s="1" t="s">
        <v>974</v>
      </c>
      <c r="T281" s="4" t="s">
        <v>1076</v>
      </c>
      <c r="U281" s="1" t="s">
        <v>1080</v>
      </c>
      <c r="V281" s="6" t="s">
        <v>1082</v>
      </c>
      <c r="W281" s="7">
        <v>699.331243</v>
      </c>
      <c r="X281" s="10">
        <v>45954</v>
      </c>
      <c r="Y281" s="1" t="s">
        <v>1097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958</v>
      </c>
      <c r="D282" s="3">
        <v>216</v>
      </c>
      <c r="E282" s="3">
        <v>198.94</v>
      </c>
      <c r="F282" s="3">
        <v>190</v>
      </c>
      <c r="G282" s="4">
        <v>1.047052631578947</v>
      </c>
      <c r="H282" s="4">
        <v>0.02392681210415201</v>
      </c>
      <c r="I282" s="4">
        <v>-0.009153687484853457</v>
      </c>
      <c r="J282" s="4">
        <v>0.09</v>
      </c>
      <c r="K282" s="4">
        <v>0.1020416597485903</v>
      </c>
      <c r="L282" s="1" t="s">
        <v>960</v>
      </c>
      <c r="M282" s="5">
        <v>18.67981220657277</v>
      </c>
      <c r="N282" s="3">
        <v>10.65</v>
      </c>
      <c r="O282" s="3">
        <v>4.76</v>
      </c>
      <c r="P282" s="4">
        <v>0.4469483568075117</v>
      </c>
      <c r="Q282" s="1">
        <v>16</v>
      </c>
      <c r="R282" s="4">
        <v>0.08988537694560139</v>
      </c>
      <c r="S282" s="1" t="s">
        <v>974</v>
      </c>
      <c r="T282" s="4" t="s">
        <v>1076</v>
      </c>
      <c r="U282" s="1" t="s">
        <v>1080</v>
      </c>
      <c r="V282" s="6" t="s">
        <v>1086</v>
      </c>
      <c r="W282" s="7">
        <v>126139.390485</v>
      </c>
      <c r="X282" s="10">
        <v>45958</v>
      </c>
      <c r="Y282" s="1" t="s">
        <v>1095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HYPERLINK("https://www.suredividend.com/sure-analysis-CYFL/","Century Financial Corporation")</f>
        <v>0</v>
      </c>
      <c r="C283" s="1" t="s">
        <v>957</v>
      </c>
      <c r="D283" s="3">
        <v>44</v>
      </c>
      <c r="E283" s="3">
        <v>45.1</v>
      </c>
      <c r="F283" s="3">
        <v>50</v>
      </c>
      <c r="G283" s="4">
        <v>0.902</v>
      </c>
      <c r="H283" s="4">
        <v>0.02217294900221729</v>
      </c>
      <c r="I283" s="4">
        <v>0.02084238263338367</v>
      </c>
      <c r="J283" s="4">
        <v>0.06</v>
      </c>
      <c r="K283" s="4">
        <v>0.1007789361499736</v>
      </c>
      <c r="L283" s="1" t="s">
        <v>960</v>
      </c>
      <c r="M283" s="5">
        <v>8.200000000000001</v>
      </c>
      <c r="N283" s="3">
        <v>5.5</v>
      </c>
      <c r="O283" s="3">
        <v>1</v>
      </c>
      <c r="P283" s="4">
        <v>0.1818181818181818</v>
      </c>
      <c r="Q283" s="1">
        <v>13</v>
      </c>
      <c r="R283" s="4">
        <v>0.0602809527753625</v>
      </c>
      <c r="T283" s="4" t="s">
        <v>1076</v>
      </c>
      <c r="U283" s="1" t="s">
        <v>1080</v>
      </c>
      <c r="V283" s="6" t="s">
        <v>1082</v>
      </c>
      <c r="X283" s="10">
        <v>45889</v>
      </c>
      <c r="Y283" s="1" t="s">
        <v>1097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HYPERLINK("https://www.suredividend.com/sure-analysis-HOMB/","Home Bancshares Inc")</f>
        <v>0</v>
      </c>
      <c r="C284" s="1" t="s">
        <v>958</v>
      </c>
      <c r="D284" s="3">
        <v>27</v>
      </c>
      <c r="E284" s="3">
        <v>27.16</v>
      </c>
      <c r="F284" s="3">
        <v>25</v>
      </c>
      <c r="G284" s="4">
        <v>1.0864</v>
      </c>
      <c r="H284" s="4">
        <v>0.03092783505154639</v>
      </c>
      <c r="I284" s="4">
        <v>-0.01643730421537837</v>
      </c>
      <c r="J284" s="4">
        <v>0.09</v>
      </c>
      <c r="K284" s="4">
        <v>0.1001749898859168</v>
      </c>
      <c r="L284" s="1" t="s">
        <v>960</v>
      </c>
      <c r="M284" s="5">
        <v>11.50847457627119</v>
      </c>
      <c r="N284" s="3">
        <v>2.36</v>
      </c>
      <c r="O284" s="3">
        <v>0.84</v>
      </c>
      <c r="P284" s="4">
        <v>0.3559322033898305</v>
      </c>
      <c r="Q284" s="1">
        <v>15</v>
      </c>
      <c r="R284" s="4">
        <v>0.07925772298130362</v>
      </c>
      <c r="S284" s="1" t="s">
        <v>997</v>
      </c>
      <c r="T284" s="4" t="s">
        <v>1076</v>
      </c>
      <c r="U284" s="1" t="s">
        <v>1080</v>
      </c>
      <c r="V284" s="6" t="s">
        <v>1082</v>
      </c>
      <c r="W284" s="7">
        <v>5338.091041</v>
      </c>
      <c r="X284" s="10">
        <v>45957</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HYPERLINK("https://www.suredividend.com/sure-analysis-SNY/","Sanofi")</f>
        <v>0</v>
      </c>
      <c r="C285" s="1" t="s">
        <v>957</v>
      </c>
      <c r="D285" s="3">
        <v>51</v>
      </c>
      <c r="E285" s="3">
        <v>52.34</v>
      </c>
      <c r="F285" s="3">
        <v>59</v>
      </c>
      <c r="G285" s="4">
        <v>0.8871186440677966</v>
      </c>
      <c r="H285" s="4">
        <v>0.04203286205578907</v>
      </c>
      <c r="I285" s="4">
        <v>0.02424454272439958</v>
      </c>
      <c r="J285" s="4">
        <v>0.04</v>
      </c>
      <c r="K285" s="4">
        <v>0.09971422401497221</v>
      </c>
      <c r="L285" s="1" t="s">
        <v>960</v>
      </c>
      <c r="M285" s="5">
        <v>11.63111111111111</v>
      </c>
      <c r="N285" s="3">
        <v>4.5</v>
      </c>
      <c r="O285" s="3">
        <v>2.2</v>
      </c>
      <c r="P285" s="4">
        <v>0.4888888888888889</v>
      </c>
      <c r="Q285" s="1">
        <v>30</v>
      </c>
      <c r="R285" s="4">
        <v>0.04026125343417397</v>
      </c>
      <c r="S285" s="1" t="s">
        <v>1032</v>
      </c>
      <c r="T285" s="4" t="s">
        <v>1076</v>
      </c>
      <c r="U285" s="1" t="s">
        <v>1081</v>
      </c>
      <c r="V285" s="6" t="s">
        <v>1089</v>
      </c>
      <c r="W285" s="7">
        <v>66111.843217</v>
      </c>
      <c r="X285" s="10">
        <v>45959</v>
      </c>
      <c r="Y285" s="1" t="s">
        <v>1095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958</v>
      </c>
      <c r="D286" s="3">
        <v>166</v>
      </c>
      <c r="E286" s="3">
        <v>164.51</v>
      </c>
      <c r="F286" s="3">
        <v>163</v>
      </c>
      <c r="G286" s="4">
        <v>1.009263803680982</v>
      </c>
      <c r="H286" s="4">
        <v>0.01240046197799526</v>
      </c>
      <c r="I286" s="4">
        <v>-0.001842532014829312</v>
      </c>
      <c r="J286" s="4">
        <v>0.09</v>
      </c>
      <c r="K286" s="4">
        <v>0.09898758093308824</v>
      </c>
      <c r="L286" s="1" t="s">
        <v>960</v>
      </c>
      <c r="M286" s="5">
        <v>20.18527607361963</v>
      </c>
      <c r="N286" s="3">
        <v>8.15</v>
      </c>
      <c r="O286" s="3">
        <v>2.04</v>
      </c>
      <c r="P286" s="4">
        <v>0.2503067484662577</v>
      </c>
      <c r="Q286" s="1">
        <v>11</v>
      </c>
      <c r="R286" s="4">
        <v>0.0801851873035635</v>
      </c>
      <c r="S286" s="1" t="s">
        <v>966</v>
      </c>
      <c r="T286" s="4" t="s">
        <v>1076</v>
      </c>
      <c r="U286" s="1" t="s">
        <v>1081</v>
      </c>
      <c r="V286" s="6" t="s">
        <v>1086</v>
      </c>
      <c r="W286" s="7">
        <v>14153.976908</v>
      </c>
      <c r="X286" s="10">
        <v>45970</v>
      </c>
      <c r="Y286" s="1" t="s">
        <v>1103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HYPERLINK("https://www.suredividend.com/sure-analysis-WFC/","Wells Fargo &amp; Co.")</f>
        <v>0</v>
      </c>
      <c r="C287" s="1" t="s">
        <v>958</v>
      </c>
      <c r="D287" s="3">
        <v>84</v>
      </c>
      <c r="E287" s="3">
        <v>85</v>
      </c>
      <c r="F287" s="3">
        <v>81</v>
      </c>
      <c r="G287" s="4">
        <v>1.049382716049383</v>
      </c>
      <c r="H287" s="4">
        <v>0.02117647058823529</v>
      </c>
      <c r="I287" s="4">
        <v>-0.009594100478406364</v>
      </c>
      <c r="J287" s="4">
        <v>0.09</v>
      </c>
      <c r="K287" s="4">
        <v>0.09806222701042766</v>
      </c>
      <c r="L287" s="1" t="s">
        <v>960</v>
      </c>
      <c r="M287" s="5">
        <v>13.6</v>
      </c>
      <c r="N287" s="3">
        <v>6.25</v>
      </c>
      <c r="O287" s="3">
        <v>1.8</v>
      </c>
      <c r="P287" s="4">
        <v>0.288</v>
      </c>
      <c r="Q287" s="1">
        <v>5</v>
      </c>
      <c r="R287" s="4">
        <v>0.06961037572506878</v>
      </c>
      <c r="S287" s="1" t="s">
        <v>970</v>
      </c>
      <c r="T287" s="4" t="s">
        <v>1076</v>
      </c>
      <c r="U287" s="1" t="s">
        <v>1080</v>
      </c>
      <c r="V287" s="6" t="s">
        <v>1082</v>
      </c>
      <c r="W287" s="7">
        <v>265880.460707</v>
      </c>
      <c r="X287" s="10">
        <v>45947</v>
      </c>
      <c r="Y287" s="1" t="s">
        <v>1093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HYPERLINK("https://www.suredividend.com/sure-analysis-PFG/","Principal Financial Group Inc")</f>
        <v>0</v>
      </c>
      <c r="C288" s="1" t="s">
        <v>957</v>
      </c>
      <c r="D288" s="3">
        <v>82</v>
      </c>
      <c r="E288" s="3">
        <v>84.625</v>
      </c>
      <c r="F288" s="3">
        <v>91</v>
      </c>
      <c r="G288" s="4">
        <v>0.929945054945055</v>
      </c>
      <c r="H288" s="4">
        <v>0.03734121122599705</v>
      </c>
      <c r="I288" s="4">
        <v>0.01463196944012179</v>
      </c>
      <c r="J288" s="4">
        <v>0.05</v>
      </c>
      <c r="K288" s="4">
        <v>0.09795459299987419</v>
      </c>
      <c r="L288" s="1" t="s">
        <v>960</v>
      </c>
      <c r="M288" s="5">
        <v>10.19578313253012</v>
      </c>
      <c r="N288" s="3">
        <v>8.300000000000001</v>
      </c>
      <c r="O288" s="3">
        <v>3.16</v>
      </c>
      <c r="P288" s="4">
        <v>0.380722891566265</v>
      </c>
      <c r="Q288" s="1">
        <v>23</v>
      </c>
      <c r="R288" s="4">
        <v>0.06006051179311167</v>
      </c>
      <c r="S288" s="1" t="s">
        <v>1001</v>
      </c>
      <c r="T288" s="4" t="s">
        <v>1076</v>
      </c>
      <c r="U288" s="1" t="s">
        <v>1080</v>
      </c>
      <c r="V288" s="6" t="s">
        <v>1082</v>
      </c>
      <c r="W288" s="7">
        <v>18590.492995</v>
      </c>
      <c r="X288" s="10">
        <v>45970</v>
      </c>
      <c r="Y288" s="1" t="s">
        <v>1103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HYPERLINK("https://www.suredividend.com/sure-analysis-CCBG/","Capital City Bank Group, Inc.")</f>
        <v>0</v>
      </c>
      <c r="C289" s="1" t="s">
        <v>957</v>
      </c>
      <c r="D289" s="3">
        <v>40</v>
      </c>
      <c r="E289" s="3">
        <v>40.81</v>
      </c>
      <c r="F289" s="3">
        <v>44</v>
      </c>
      <c r="G289" s="4">
        <v>0.9275000000000001</v>
      </c>
      <c r="H289" s="4">
        <v>0.0254839500122519</v>
      </c>
      <c r="I289" s="4">
        <v>0.01516635630368368</v>
      </c>
      <c r="J289" s="4">
        <v>0.06</v>
      </c>
      <c r="K289" s="4">
        <v>0.09787113638531331</v>
      </c>
      <c r="L289" s="1" t="s">
        <v>960</v>
      </c>
      <c r="M289" s="5">
        <v>11.69340974212034</v>
      </c>
      <c r="N289" s="3">
        <v>3.49</v>
      </c>
      <c r="O289" s="3">
        <v>1.04</v>
      </c>
      <c r="P289" s="4">
        <v>0.2979942693409742</v>
      </c>
      <c r="Q289" s="1">
        <v>12</v>
      </c>
      <c r="R289" s="4">
        <v>0.05973259432914246</v>
      </c>
      <c r="S289" s="1" t="s">
        <v>1017</v>
      </c>
      <c r="T289" s="4" t="s">
        <v>1076</v>
      </c>
      <c r="U289" s="1" t="s">
        <v>1080</v>
      </c>
      <c r="V289" s="6" t="s">
        <v>1082</v>
      </c>
      <c r="W289" s="7">
        <v>697.602878</v>
      </c>
      <c r="X289" s="10">
        <v>45952</v>
      </c>
      <c r="Y289" s="1" t="s">
        <v>1097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HYPERLINK("https://www.suredividend.com/sure-analysis-WTW/","Willis Towers Watson Public Limited Company")</f>
        <v>0</v>
      </c>
      <c r="C290" s="1" t="s">
        <v>958</v>
      </c>
      <c r="D290" s="3">
        <v>313</v>
      </c>
      <c r="E290" s="3">
        <v>324.69</v>
      </c>
      <c r="F290" s="3">
        <v>307</v>
      </c>
      <c r="G290" s="4">
        <v>1.057622149837134</v>
      </c>
      <c r="H290" s="4">
        <v>0.01133388770827559</v>
      </c>
      <c r="I290" s="4">
        <v>-0.01114208863782495</v>
      </c>
      <c r="J290" s="4">
        <v>0.1</v>
      </c>
      <c r="K290" s="4">
        <v>0.09752787003810526</v>
      </c>
      <c r="L290" s="1" t="s">
        <v>960</v>
      </c>
      <c r="M290" s="5">
        <v>19.06576629477393</v>
      </c>
      <c r="N290" s="3">
        <v>17.03</v>
      </c>
      <c r="O290" s="3">
        <v>3.68</v>
      </c>
      <c r="P290" s="4">
        <v>0.2160892542571932</v>
      </c>
      <c r="Q290" s="1">
        <v>9</v>
      </c>
      <c r="R290" s="4">
        <v>0.06994234673120125</v>
      </c>
      <c r="S290" s="1" t="s">
        <v>980</v>
      </c>
      <c r="T290" s="4" t="s">
        <v>1076</v>
      </c>
      <c r="U290" s="1" t="s">
        <v>1081</v>
      </c>
      <c r="V290" s="6" t="s">
        <v>1082</v>
      </c>
      <c r="W290" s="7">
        <v>31051.275196</v>
      </c>
      <c r="X290" s="10">
        <v>45968</v>
      </c>
      <c r="Y290" s="1" t="s">
        <v>1099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957</v>
      </c>
      <c r="D291" s="3">
        <v>52</v>
      </c>
      <c r="E291" s="3">
        <v>52.88</v>
      </c>
      <c r="F291" s="3">
        <v>58</v>
      </c>
      <c r="G291" s="4">
        <v>0.9117241379310346</v>
      </c>
      <c r="H291" s="4">
        <v>0.02420574886535552</v>
      </c>
      <c r="I291" s="4">
        <v>0.0186554413930855</v>
      </c>
      <c r="J291" s="4">
        <v>0.055</v>
      </c>
      <c r="K291" s="4">
        <v>0.09552089844790501</v>
      </c>
      <c r="L291" s="1" t="s">
        <v>960</v>
      </c>
      <c r="M291" s="5">
        <v>10.09160305343512</v>
      </c>
      <c r="N291" s="3">
        <v>5.24</v>
      </c>
      <c r="O291" s="3">
        <v>1.28</v>
      </c>
      <c r="P291" s="4">
        <v>0.2442748091603053</v>
      </c>
      <c r="Q291" s="1">
        <v>12</v>
      </c>
      <c r="R291" s="4">
        <v>0.05963727749054959</v>
      </c>
      <c r="S291" s="1" t="s">
        <v>965</v>
      </c>
      <c r="T291" s="4" t="s">
        <v>1076</v>
      </c>
      <c r="U291" s="1" t="s">
        <v>1080</v>
      </c>
      <c r="V291" s="6" t="s">
        <v>1082</v>
      </c>
      <c r="W291" s="7">
        <v>1958.247195</v>
      </c>
      <c r="X291" s="10">
        <v>45966</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HYPERLINK("https://www.suredividend.com/sure-analysis-BLK/","Blackrock Inc.")</f>
        <v>0</v>
      </c>
      <c r="C292" s="1" t="s">
        <v>958</v>
      </c>
      <c r="D292" s="3">
        <v>1194</v>
      </c>
      <c r="E292" s="3">
        <v>1065.15</v>
      </c>
      <c r="F292" s="3">
        <v>959</v>
      </c>
      <c r="G292" s="4">
        <v>1.110688216892596</v>
      </c>
      <c r="H292" s="4">
        <v>0.01956531943857672</v>
      </c>
      <c r="I292" s="4">
        <v>-0.0207770869008661</v>
      </c>
      <c r="J292" s="4">
        <v>0.1</v>
      </c>
      <c r="K292" s="4">
        <v>0.09547130940380111</v>
      </c>
      <c r="L292" s="1" t="s">
        <v>960</v>
      </c>
      <c r="M292" s="5">
        <v>22.20450281425891</v>
      </c>
      <c r="N292" s="3">
        <v>47.97</v>
      </c>
      <c r="O292" s="3">
        <v>20.84</v>
      </c>
      <c r="P292" s="4">
        <v>0.4344381905357515</v>
      </c>
      <c r="Q292" s="1">
        <v>16</v>
      </c>
      <c r="R292" s="4">
        <v>0.08996652641582603</v>
      </c>
      <c r="S292" s="1" t="s">
        <v>984</v>
      </c>
      <c r="T292" s="4" t="s">
        <v>1076</v>
      </c>
      <c r="U292" s="1" t="s">
        <v>1080</v>
      </c>
      <c r="V292" s="6" t="s">
        <v>1082</v>
      </c>
      <c r="W292" s="7">
        <v>158445.626493</v>
      </c>
      <c r="X292" s="10">
        <v>45945</v>
      </c>
      <c r="Y292" s="1" t="s">
        <v>1100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HYPERLINK("https://www.suredividend.com/sure-analysis-AVY/","Avery Dennison Corp.")</f>
        <v>0</v>
      </c>
      <c r="C293" s="1" t="s">
        <v>958</v>
      </c>
      <c r="D293" s="3">
        <v>186</v>
      </c>
      <c r="E293" s="3">
        <v>176.37</v>
      </c>
      <c r="F293" s="3">
        <v>173</v>
      </c>
      <c r="G293" s="4">
        <v>1.019479768786127</v>
      </c>
      <c r="H293" s="4">
        <v>0.02131881839315076</v>
      </c>
      <c r="I293" s="4">
        <v>-0.003851058896521486</v>
      </c>
      <c r="J293" s="4">
        <v>0.08</v>
      </c>
      <c r="K293" s="4">
        <v>0.09476268450520764</v>
      </c>
      <c r="L293" s="1" t="s">
        <v>960</v>
      </c>
      <c r="M293" s="5">
        <v>18.371875</v>
      </c>
      <c r="N293" s="3">
        <v>9.6</v>
      </c>
      <c r="O293" s="3">
        <v>3.76</v>
      </c>
      <c r="P293" s="4">
        <v>0.3916666666666667</v>
      </c>
      <c r="Q293" s="1">
        <v>15</v>
      </c>
      <c r="R293" s="4">
        <v>0.0702598056972048</v>
      </c>
      <c r="S293" s="1" t="s">
        <v>1001</v>
      </c>
      <c r="T293" s="4" t="s">
        <v>1076</v>
      </c>
      <c r="U293" s="1" t="s">
        <v>1080</v>
      </c>
      <c r="V293" s="6" t="s">
        <v>1086</v>
      </c>
      <c r="W293" s="7">
        <v>13635.680456</v>
      </c>
      <c r="X293" s="10">
        <v>45955</v>
      </c>
      <c r="Y293" s="1" t="s">
        <v>1101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HYPERLINK("https://www.suredividend.com/sure-analysis-EQH/","Equitable Holdings Inc")</f>
        <v>0</v>
      </c>
      <c r="C294" s="1" t="s">
        <v>958</v>
      </c>
      <c r="D294" s="3">
        <v>51</v>
      </c>
      <c r="E294" s="3">
        <v>44.66</v>
      </c>
      <c r="F294" s="3">
        <v>43</v>
      </c>
      <c r="G294" s="4">
        <v>1.038604651162791</v>
      </c>
      <c r="H294" s="4">
        <v>0.02418271383788625</v>
      </c>
      <c r="I294" s="4">
        <v>-0.007547003411933484</v>
      </c>
      <c r="J294" s="4">
        <v>0.08</v>
      </c>
      <c r="K294" s="4">
        <v>0.09414799779949323</v>
      </c>
      <c r="L294" s="1" t="s">
        <v>960</v>
      </c>
      <c r="M294" s="5">
        <v>7.309328968903436</v>
      </c>
      <c r="N294" s="3">
        <v>6.11</v>
      </c>
      <c r="O294" s="3">
        <v>1.08</v>
      </c>
      <c r="P294" s="4">
        <v>0.176759410801964</v>
      </c>
      <c r="Q294" s="1">
        <v>7</v>
      </c>
      <c r="R294" s="4">
        <v>0.0804251218424088</v>
      </c>
      <c r="S294" s="1" t="s">
        <v>1033</v>
      </c>
      <c r="T294" s="4" t="s">
        <v>1076</v>
      </c>
      <c r="U294" s="1" t="s">
        <v>1080</v>
      </c>
      <c r="V294" s="6" t="s">
        <v>1082</v>
      </c>
      <c r="W294" s="7">
        <v>12936.921561</v>
      </c>
      <c r="X294" s="10">
        <v>45876</v>
      </c>
      <c r="Y294" s="1" t="s">
        <v>1099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HYPERLINK("https://www.suredividend.com/sure-analysis-AWK/","American Water Works Co. Inc.")</f>
        <v>0</v>
      </c>
      <c r="C295" s="1" t="s">
        <v>958</v>
      </c>
      <c r="D295" s="3">
        <v>128</v>
      </c>
      <c r="E295" s="3">
        <v>131.68</v>
      </c>
      <c r="F295" s="3">
        <v>126</v>
      </c>
      <c r="G295" s="4">
        <v>1.045079365079365</v>
      </c>
      <c r="H295" s="4">
        <v>0.025136695018226</v>
      </c>
      <c r="I295" s="4">
        <v>-0.008779796489863267</v>
      </c>
      <c r="J295" s="4">
        <v>0.08</v>
      </c>
      <c r="K295" s="4">
        <v>0.093731477370806</v>
      </c>
      <c r="L295" s="1" t="s">
        <v>960</v>
      </c>
      <c r="M295" s="5">
        <v>22.98080279232112</v>
      </c>
      <c r="N295" s="3">
        <v>5.73</v>
      </c>
      <c r="O295" s="3">
        <v>3.31</v>
      </c>
      <c r="P295" s="4">
        <v>0.5776614310645724</v>
      </c>
      <c r="Q295" s="1">
        <v>17</v>
      </c>
      <c r="R295" s="4">
        <v>0.07984558029465294</v>
      </c>
      <c r="S295" s="1" t="s">
        <v>991</v>
      </c>
      <c r="T295" s="4" t="s">
        <v>1076</v>
      </c>
      <c r="U295" s="1" t="s">
        <v>1080</v>
      </c>
      <c r="V295" s="6" t="s">
        <v>1085</v>
      </c>
      <c r="W295" s="7">
        <v>25650.943855</v>
      </c>
      <c r="X295" s="10">
        <v>45961</v>
      </c>
      <c r="Y295" s="1" t="s">
        <v>1097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HYPERLINK("https://www.suredividend.com/sure-analysis-BK/","Bank Of New York Mellon Corp")</f>
        <v>0</v>
      </c>
      <c r="C296" s="1" t="s">
        <v>958</v>
      </c>
      <c r="D296" s="3">
        <v>106</v>
      </c>
      <c r="E296" s="3">
        <v>111.69</v>
      </c>
      <c r="F296" s="3">
        <v>96</v>
      </c>
      <c r="G296" s="4">
        <v>1.1634375</v>
      </c>
      <c r="H296" s="4">
        <v>0.0189811084251052</v>
      </c>
      <c r="I296" s="4">
        <v>-0.02982207553019678</v>
      </c>
      <c r="J296" s="4">
        <v>0.11</v>
      </c>
      <c r="K296" s="4">
        <v>0.09371964565929747</v>
      </c>
      <c r="L296" s="1" t="s">
        <v>960</v>
      </c>
      <c r="M296" s="5">
        <v>15.19591836734694</v>
      </c>
      <c r="N296" s="3">
        <v>7.35</v>
      </c>
      <c r="O296" s="3">
        <v>2.12</v>
      </c>
      <c r="P296" s="4">
        <v>0.2884353741496599</v>
      </c>
      <c r="Q296" s="1">
        <v>15</v>
      </c>
      <c r="R296" s="4">
        <v>0.06975448922743444</v>
      </c>
      <c r="S296" s="1" t="s">
        <v>1034</v>
      </c>
      <c r="T296" s="4" t="s">
        <v>1076</v>
      </c>
      <c r="U296" s="1" t="s">
        <v>1080</v>
      </c>
      <c r="V296" s="6" t="s">
        <v>1082</v>
      </c>
      <c r="W296" s="7">
        <v>77433.646729</v>
      </c>
      <c r="X296" s="10">
        <v>45949</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HYPERLINK("https://www.suredividend.com/sure-analysis-TXRH/","Texas Roadhouse, Inc.")</f>
        <v>0</v>
      </c>
      <c r="C297" s="1" t="s">
        <v>958</v>
      </c>
      <c r="D297" s="3">
        <v>173</v>
      </c>
      <c r="E297" s="3">
        <v>168.03</v>
      </c>
      <c r="F297" s="3">
        <v>151</v>
      </c>
      <c r="G297" s="4">
        <v>1.112781456953643</v>
      </c>
      <c r="H297" s="4">
        <v>0.01618758555019937</v>
      </c>
      <c r="I297" s="4">
        <v>-0.02114576534419832</v>
      </c>
      <c r="J297" s="4">
        <v>0.1</v>
      </c>
      <c r="K297" s="4">
        <v>0.09244856193355933</v>
      </c>
      <c r="L297" s="1" t="s">
        <v>960</v>
      </c>
      <c r="M297" s="5">
        <v>25.61432926829269</v>
      </c>
      <c r="N297" s="3">
        <v>6.56</v>
      </c>
      <c r="O297" s="3">
        <v>2.72</v>
      </c>
      <c r="P297" s="4">
        <v>0.4146341463414634</v>
      </c>
      <c r="Q297" s="1">
        <v>5</v>
      </c>
      <c r="R297" s="4">
        <v>0.09997050830829379</v>
      </c>
      <c r="S297" s="1" t="s">
        <v>1015</v>
      </c>
      <c r="T297" s="4" t="s">
        <v>1076</v>
      </c>
      <c r="U297" s="1" t="s">
        <v>1080</v>
      </c>
      <c r="V297" s="6" t="s">
        <v>1087</v>
      </c>
      <c r="W297" s="7">
        <v>11119.15588</v>
      </c>
      <c r="X297" s="10">
        <v>45894</v>
      </c>
      <c r="Y297" s="1" t="s">
        <v>1095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HYPERLINK("https://www.suredividend.com/sure-analysis-CFBK/","CF Bankshares Inc.")</f>
        <v>0</v>
      </c>
      <c r="C298" s="1" t="s">
        <v>958</v>
      </c>
      <c r="D298" s="3">
        <v>23</v>
      </c>
      <c r="E298" s="3">
        <v>22.71</v>
      </c>
      <c r="F298" s="3">
        <v>25</v>
      </c>
      <c r="G298" s="4">
        <v>0.9084</v>
      </c>
      <c r="H298" s="4">
        <v>0.01409070893879348</v>
      </c>
      <c r="I298" s="4">
        <v>0.01939987239798158</v>
      </c>
      <c r="J298" s="4">
        <v>0.06</v>
      </c>
      <c r="K298" s="4">
        <v>0.09232698428050368</v>
      </c>
      <c r="L298" s="1" t="s">
        <v>960</v>
      </c>
      <c r="M298" s="5">
        <v>7.141509433962264</v>
      </c>
      <c r="N298" s="3">
        <v>3.18</v>
      </c>
      <c r="O298" s="3">
        <v>0.32</v>
      </c>
      <c r="P298" s="4">
        <v>0.1006289308176101</v>
      </c>
      <c r="Q298" s="1">
        <v>6</v>
      </c>
      <c r="R298" s="4">
        <v>0.05081623913789235</v>
      </c>
      <c r="S298" s="1" t="s">
        <v>1006</v>
      </c>
      <c r="T298" s="4" t="s">
        <v>1076</v>
      </c>
      <c r="U298" s="1" t="s">
        <v>1080</v>
      </c>
      <c r="V298" s="6" t="s">
        <v>1082</v>
      </c>
      <c r="W298" s="7">
        <v>146.33813</v>
      </c>
      <c r="X298" s="10">
        <v>45972</v>
      </c>
      <c r="Y298" s="1" t="s">
        <v>1098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HYPERLINK("https://www.suredividend.com/sure-analysis-WWD/","Woodward, Inc.")</f>
        <v>0</v>
      </c>
      <c r="C299" s="1" t="s">
        <v>958</v>
      </c>
      <c r="D299" s="3">
        <v>262</v>
      </c>
      <c r="E299" s="3">
        <v>263.2</v>
      </c>
      <c r="F299" s="3">
        <v>218</v>
      </c>
      <c r="G299" s="4">
        <v>1.207339449541284</v>
      </c>
      <c r="H299" s="4">
        <v>0.004255319148936171</v>
      </c>
      <c r="I299" s="4">
        <v>-0.03698262746621372</v>
      </c>
      <c r="J299" s="4">
        <v>0.13</v>
      </c>
      <c r="K299" s="4">
        <v>0.09203429276963804</v>
      </c>
      <c r="L299" s="1" t="s">
        <v>960</v>
      </c>
      <c r="M299" s="5">
        <v>41.12499999999999</v>
      </c>
      <c r="N299" s="3">
        <v>6.4</v>
      </c>
      <c r="O299" s="3">
        <v>1.12</v>
      </c>
      <c r="P299" s="4">
        <v>0.175</v>
      </c>
      <c r="Q299" s="1">
        <v>4</v>
      </c>
      <c r="R299" s="4">
        <v>0.08057069246502624</v>
      </c>
      <c r="S299" s="1" t="s">
        <v>1008</v>
      </c>
      <c r="T299" s="4" t="s">
        <v>1076</v>
      </c>
      <c r="U299" s="1" t="s">
        <v>1080</v>
      </c>
      <c r="V299" s="6" t="s">
        <v>1086</v>
      </c>
      <c r="W299" s="7">
        <v>15788.506327</v>
      </c>
      <c r="X299" s="10">
        <v>45868</v>
      </c>
      <c r="Y299" s="1" t="s">
        <v>1093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958</v>
      </c>
      <c r="D300" s="3">
        <v>111</v>
      </c>
      <c r="E300" s="3">
        <v>106.81</v>
      </c>
      <c r="F300" s="3">
        <v>96</v>
      </c>
      <c r="G300" s="4">
        <v>1.112604166666667</v>
      </c>
      <c r="H300" s="4">
        <v>0.006085572511937085</v>
      </c>
      <c r="I300" s="4">
        <v>-0.02111457180868959</v>
      </c>
      <c r="J300" s="4">
        <v>0.11</v>
      </c>
      <c r="K300" s="4">
        <v>0.09173161641935401</v>
      </c>
      <c r="L300" s="1" t="s">
        <v>960</v>
      </c>
      <c r="M300" s="5">
        <v>27.96073298429319</v>
      </c>
      <c r="N300" s="3">
        <v>3.82</v>
      </c>
      <c r="O300" s="3">
        <v>0.65</v>
      </c>
      <c r="P300" s="4">
        <v>0.1701570680628272</v>
      </c>
      <c r="Q300" s="1">
        <v>13</v>
      </c>
      <c r="R300" s="4">
        <v>0.06003737798448272</v>
      </c>
      <c r="S300" s="1" t="s">
        <v>1035</v>
      </c>
      <c r="T300" s="4" t="s">
        <v>1076</v>
      </c>
      <c r="U300" s="1" t="s">
        <v>1081</v>
      </c>
      <c r="V300" s="6" t="s">
        <v>1086</v>
      </c>
      <c r="W300" s="7">
        <v>11945.095716</v>
      </c>
      <c r="X300" s="10">
        <v>45892</v>
      </c>
      <c r="Y300" s="1" t="s">
        <v>1097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HYPERLINK("https://www.suredividend.com/sure-analysis-WTRG/","Essential Utilities Inc")</f>
        <v>0</v>
      </c>
      <c r="C301" s="1" t="s">
        <v>958</v>
      </c>
      <c r="D301" s="3">
        <v>40</v>
      </c>
      <c r="E301" s="3">
        <v>39.95</v>
      </c>
      <c r="F301" s="3">
        <v>38</v>
      </c>
      <c r="G301" s="4">
        <v>1.051315789473684</v>
      </c>
      <c r="H301" s="4">
        <v>0.03429286608260326</v>
      </c>
      <c r="I301" s="4">
        <v>-0.009958584110964619</v>
      </c>
      <c r="J301" s="4">
        <v>0.07000000000000001</v>
      </c>
      <c r="K301" s="4">
        <v>0.09002038145365732</v>
      </c>
      <c r="L301" s="1" t="s">
        <v>960</v>
      </c>
      <c r="M301" s="5">
        <v>19.11483253588517</v>
      </c>
      <c r="N301" s="3">
        <v>2.09</v>
      </c>
      <c r="O301" s="3">
        <v>1.37</v>
      </c>
      <c r="P301" s="4">
        <v>0.6555023923444977</v>
      </c>
      <c r="Q301" s="1">
        <v>34</v>
      </c>
      <c r="R301" s="4">
        <v>0.05961013722779107</v>
      </c>
      <c r="S301" s="1" t="s">
        <v>997</v>
      </c>
      <c r="T301" s="4" t="s">
        <v>1076</v>
      </c>
      <c r="U301" s="1" t="s">
        <v>1080</v>
      </c>
      <c r="V301" s="6" t="s">
        <v>1085</v>
      </c>
      <c r="W301" s="7">
        <v>11304.872064</v>
      </c>
      <c r="X301" s="10">
        <v>45968</v>
      </c>
      <c r="Y301" s="1" t="s">
        <v>1101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HYPERLINK("https://www.suredividend.com/sure-analysis-LPX/","Louisiana-Pacific Corporation")</f>
        <v>0</v>
      </c>
      <c r="C302" s="1" t="s">
        <v>957</v>
      </c>
      <c r="D302" s="3">
        <v>77</v>
      </c>
      <c r="E302" s="3">
        <v>75.87</v>
      </c>
      <c r="F302" s="3">
        <v>78</v>
      </c>
      <c r="G302" s="4">
        <v>0.9726923076923077</v>
      </c>
      <c r="H302" s="4">
        <v>0.014762093053908</v>
      </c>
      <c r="I302" s="4">
        <v>0.005552855735332374</v>
      </c>
      <c r="J302" s="4">
        <v>0.07000000000000001</v>
      </c>
      <c r="K302" s="4">
        <v>0.08916388572575684</v>
      </c>
      <c r="L302" s="1" t="s">
        <v>960</v>
      </c>
      <c r="M302" s="5">
        <v>14.64671814671815</v>
      </c>
      <c r="N302" s="3">
        <v>5.18</v>
      </c>
      <c r="O302" s="3">
        <v>1.12</v>
      </c>
      <c r="P302" s="4">
        <v>0.2162162162162163</v>
      </c>
      <c r="Q302" s="1">
        <v>8</v>
      </c>
      <c r="R302" s="4">
        <v>0.06988309640706269</v>
      </c>
      <c r="S302" s="1" t="s">
        <v>974</v>
      </c>
      <c r="T302" s="4" t="s">
        <v>1076</v>
      </c>
      <c r="U302" s="1" t="s">
        <v>1080</v>
      </c>
      <c r="V302" s="6" t="s">
        <v>1083</v>
      </c>
      <c r="W302" s="7">
        <v>5264.349217</v>
      </c>
      <c r="X302" s="10">
        <v>45971</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958</v>
      </c>
      <c r="D303" s="3">
        <v>100</v>
      </c>
      <c r="E303" s="3">
        <v>100.45</v>
      </c>
      <c r="F303" s="3">
        <v>101</v>
      </c>
      <c r="G303" s="4">
        <v>0.9945544554455445</v>
      </c>
      <c r="H303" s="4">
        <v>0.03384768541562966</v>
      </c>
      <c r="I303" s="4">
        <v>0.001092681658152017</v>
      </c>
      <c r="J303" s="4">
        <v>0.06</v>
      </c>
      <c r="K303" s="4">
        <v>0.08849172676774697</v>
      </c>
      <c r="L303" s="1" t="s">
        <v>960</v>
      </c>
      <c r="M303" s="5">
        <v>17.9375</v>
      </c>
      <c r="N303" s="3">
        <v>5.6</v>
      </c>
      <c r="O303" s="3">
        <v>3.4</v>
      </c>
      <c r="P303" s="4">
        <v>0.6071428571428572</v>
      </c>
      <c r="Q303" s="1">
        <v>51</v>
      </c>
      <c r="R303" s="4">
        <v>0.02517111829582741</v>
      </c>
      <c r="S303" s="1" t="s">
        <v>972</v>
      </c>
      <c r="T303" s="4" t="s">
        <v>1076</v>
      </c>
      <c r="U303" s="1" t="s">
        <v>1080</v>
      </c>
      <c r="V303" s="6" t="s">
        <v>1085</v>
      </c>
      <c r="W303" s="7">
        <v>36436.449628</v>
      </c>
      <c r="X303" s="10">
        <v>45890</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HYPERLINK("https://www.suredividend.com/sure-analysis-CNO/","CNO Financial Group")</f>
        <v>0</v>
      </c>
      <c r="C304" s="1" t="s">
        <v>958</v>
      </c>
      <c r="D304" s="3">
        <v>40</v>
      </c>
      <c r="E304" s="3">
        <v>41.41</v>
      </c>
      <c r="F304" s="3">
        <v>39</v>
      </c>
      <c r="G304" s="4">
        <v>1.061794871794872</v>
      </c>
      <c r="H304" s="4">
        <v>0.01642115431055301</v>
      </c>
      <c r="I304" s="4">
        <v>-0.01192053102684143</v>
      </c>
      <c r="J304" s="4">
        <v>0.08500000000000001</v>
      </c>
      <c r="K304" s="4">
        <v>0.08691052955185397</v>
      </c>
      <c r="L304" s="1" t="s">
        <v>960</v>
      </c>
      <c r="M304" s="5">
        <v>11.01329787234043</v>
      </c>
      <c r="N304" s="3">
        <v>3.76</v>
      </c>
      <c r="O304" s="3">
        <v>0.68</v>
      </c>
      <c r="P304" s="4">
        <v>0.1808510638297872</v>
      </c>
      <c r="Q304" s="1">
        <v>13</v>
      </c>
      <c r="R304" s="4">
        <v>0.06916058146346216</v>
      </c>
      <c r="S304" s="1" t="s">
        <v>1036</v>
      </c>
      <c r="T304" s="4" t="s">
        <v>1076</v>
      </c>
      <c r="U304" s="1" t="s">
        <v>1080</v>
      </c>
      <c r="V304" s="6" t="s">
        <v>1082</v>
      </c>
      <c r="W304" s="7">
        <v>3948.588932</v>
      </c>
      <c r="X304" s="10">
        <v>45968</v>
      </c>
      <c r="Y304" s="1" t="s">
        <v>1099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HYPERLINK("https://www.suredividend.com/sure-analysis-BORT/","Bank of Botetourt")</f>
        <v>0</v>
      </c>
      <c r="C305" s="1" t="s">
        <v>957</v>
      </c>
      <c r="D305" s="3">
        <v>42</v>
      </c>
      <c r="E305" s="3">
        <v>44.17</v>
      </c>
      <c r="F305" s="3">
        <v>46</v>
      </c>
      <c r="G305" s="4">
        <v>0.9602173913043479</v>
      </c>
      <c r="H305" s="4">
        <v>0.0203758206927779</v>
      </c>
      <c r="I305" s="4">
        <v>0.00815216356701054</v>
      </c>
      <c r="J305" s="4">
        <v>0.06</v>
      </c>
      <c r="K305" s="4">
        <v>0.08665272607214458</v>
      </c>
      <c r="L305" s="1" t="s">
        <v>960</v>
      </c>
      <c r="M305" s="5">
        <v>8.660784313725491</v>
      </c>
      <c r="N305" s="3">
        <v>5.1</v>
      </c>
      <c r="O305" s="3">
        <v>0.9</v>
      </c>
      <c r="P305" s="4">
        <v>0.1764705882352941</v>
      </c>
      <c r="Q305" s="1">
        <v>14</v>
      </c>
      <c r="R305" s="4">
        <v>0.05922384104881218</v>
      </c>
      <c r="T305" s="4" t="s">
        <v>1076</v>
      </c>
      <c r="U305" s="1" t="s">
        <v>1080</v>
      </c>
      <c r="V305" s="6" t="s">
        <v>1082</v>
      </c>
      <c r="W305" s="7">
        <v>60.891614</v>
      </c>
      <c r="X305" s="10">
        <v>45962</v>
      </c>
      <c r="Y305" s="1" t="s">
        <v>1097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HYPERLINK("https://www.suredividend.com/sure-analysis-FXNC/","First National Corporation")</f>
        <v>0</v>
      </c>
      <c r="C306" s="1" t="s">
        <v>957</v>
      </c>
      <c r="D306" s="3">
        <v>22.33</v>
      </c>
      <c r="E306" s="3">
        <v>24.05</v>
      </c>
      <c r="F306" s="3">
        <v>24.42</v>
      </c>
      <c r="G306" s="4">
        <v>0.9848484848484849</v>
      </c>
      <c r="H306" s="4">
        <v>0.02577962577962578</v>
      </c>
      <c r="I306" s="4">
        <v>0.003058161088930422</v>
      </c>
      <c r="J306" s="4">
        <v>0.06</v>
      </c>
      <c r="K306" s="4">
        <v>0.08632922404906074</v>
      </c>
      <c r="L306" s="1" t="s">
        <v>960</v>
      </c>
      <c r="M306" s="5">
        <v>10.83333333333333</v>
      </c>
      <c r="N306" s="3">
        <v>2.22</v>
      </c>
      <c r="O306" s="3">
        <v>0.62</v>
      </c>
      <c r="P306" s="4">
        <v>0.2792792792792793</v>
      </c>
      <c r="Q306" s="1">
        <v>10</v>
      </c>
      <c r="R306" s="4">
        <v>0.06007667938522787</v>
      </c>
      <c r="S306" s="1" t="s">
        <v>973</v>
      </c>
      <c r="T306" s="4" t="s">
        <v>1076</v>
      </c>
      <c r="U306" s="1" t="s">
        <v>1080</v>
      </c>
      <c r="V306" s="6" t="s">
        <v>1082</v>
      </c>
      <c r="W306" s="7">
        <v>216.638226</v>
      </c>
      <c r="X306" s="10">
        <v>45962</v>
      </c>
      <c r="Y306" s="1" t="s">
        <v>1097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HYPERLINK("https://www.suredividend.com/sure-analysis-CPK/","Chesapeake Utilities Corp")</f>
        <v>0</v>
      </c>
      <c r="C307" s="1" t="s">
        <v>957</v>
      </c>
      <c r="D307" s="3">
        <v>125</v>
      </c>
      <c r="E307" s="3">
        <v>133.9</v>
      </c>
      <c r="F307" s="3">
        <v>126</v>
      </c>
      <c r="G307" s="4">
        <v>1.062698412698413</v>
      </c>
      <c r="H307" s="4">
        <v>0.02046303211351755</v>
      </c>
      <c r="I307" s="4">
        <v>-0.01208860768630349</v>
      </c>
      <c r="J307" s="4">
        <v>0.08</v>
      </c>
      <c r="K307" s="4">
        <v>0.08569695952839873</v>
      </c>
      <c r="L307" s="1" t="s">
        <v>960</v>
      </c>
      <c r="M307" s="5">
        <v>21.32165605095541</v>
      </c>
      <c r="N307" s="3">
        <v>6.28</v>
      </c>
      <c r="O307" s="3">
        <v>2.74</v>
      </c>
      <c r="P307" s="4">
        <v>0.4363057324840764</v>
      </c>
      <c r="Q307" s="1">
        <v>22</v>
      </c>
      <c r="R307" s="4">
        <v>0.06983335059867302</v>
      </c>
      <c r="S307" s="1" t="s">
        <v>965</v>
      </c>
      <c r="T307" s="4" t="s">
        <v>1076</v>
      </c>
      <c r="U307" s="1" t="s">
        <v>1080</v>
      </c>
      <c r="V307" s="6" t="s">
        <v>1085</v>
      </c>
      <c r="W307" s="7">
        <v>3163.68681</v>
      </c>
      <c r="X307" s="10">
        <v>45884</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HYPERLINK("https://www.suredividend.com/sure-analysis-ICE/","Intercontinental Exchange Inc")</f>
        <v>0</v>
      </c>
      <c r="C308" s="1" t="s">
        <v>958</v>
      </c>
      <c r="D308" s="3">
        <v>181</v>
      </c>
      <c r="E308" s="3">
        <v>152.34</v>
      </c>
      <c r="F308" s="3">
        <v>147</v>
      </c>
      <c r="G308" s="4">
        <v>1.036326530612245</v>
      </c>
      <c r="H308" s="4">
        <v>0.01260338716029933</v>
      </c>
      <c r="I308" s="4">
        <v>-0.007111051601183194</v>
      </c>
      <c r="J308" s="4">
        <v>0.08</v>
      </c>
      <c r="K308" s="4">
        <v>0.08413288906020822</v>
      </c>
      <c r="L308" s="1" t="s">
        <v>960</v>
      </c>
      <c r="M308" s="5">
        <v>21.82521489971347</v>
      </c>
      <c r="N308" s="3">
        <v>6.98</v>
      </c>
      <c r="O308" s="3">
        <v>1.92</v>
      </c>
      <c r="P308" s="4">
        <v>0.2750716332378223</v>
      </c>
      <c r="Q308" s="1">
        <v>13</v>
      </c>
      <c r="R308" s="4">
        <v>0.0799150058822331</v>
      </c>
      <c r="S308" s="1" t="s">
        <v>1024</v>
      </c>
      <c r="T308" s="4" t="s">
        <v>1076</v>
      </c>
      <c r="U308" s="1" t="s">
        <v>1080</v>
      </c>
      <c r="V308" s="6" t="s">
        <v>1082</v>
      </c>
      <c r="W308" s="7">
        <v>87066.26992999999</v>
      </c>
      <c r="X308" s="10">
        <v>45883</v>
      </c>
      <c r="Y308" s="1" t="s">
        <v>1104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HYPERLINK("https://www.suredividend.com/sure-analysis-UNP/","Union Pacific Corp.")</f>
        <v>0</v>
      </c>
      <c r="C309" s="1" t="s">
        <v>958</v>
      </c>
      <c r="D309" s="3">
        <v>218</v>
      </c>
      <c r="E309" s="3">
        <v>221.81</v>
      </c>
      <c r="F309" s="3">
        <v>212</v>
      </c>
      <c r="G309" s="4">
        <v>1.04627358490566</v>
      </c>
      <c r="H309" s="4">
        <v>0.0248861638339119</v>
      </c>
      <c r="I309" s="4">
        <v>-0.009006176215808015</v>
      </c>
      <c r="J309" s="4">
        <v>0.07000000000000001</v>
      </c>
      <c r="K309" s="4">
        <v>0.08354868259343595</v>
      </c>
      <c r="L309" s="1" t="s">
        <v>960</v>
      </c>
      <c r="M309" s="5">
        <v>18.87744680851064</v>
      </c>
      <c r="N309" s="3">
        <v>11.75</v>
      </c>
      <c r="O309" s="3">
        <v>5.52</v>
      </c>
      <c r="P309" s="4">
        <v>0.4697872340425532</v>
      </c>
      <c r="Q309" s="1">
        <v>17</v>
      </c>
      <c r="R309" s="4">
        <v>0.06994234673120125</v>
      </c>
      <c r="S309" s="1" t="s">
        <v>973</v>
      </c>
      <c r="T309" s="4" t="s">
        <v>1076</v>
      </c>
      <c r="U309" s="1" t="s">
        <v>1080</v>
      </c>
      <c r="V309" s="6" t="s">
        <v>1086</v>
      </c>
      <c r="W309" s="7">
        <v>131373.273696</v>
      </c>
      <c r="X309" s="10">
        <v>45958</v>
      </c>
      <c r="Y309" s="1" t="s">
        <v>1095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HYPERLINK("https://www.suredividend.com/sure-analysis-CADE/","Cadence Bank")</f>
        <v>0</v>
      </c>
      <c r="C310" s="1" t="s">
        <v>957</v>
      </c>
      <c r="D310" s="3">
        <v>36</v>
      </c>
      <c r="E310" s="3">
        <v>38.365</v>
      </c>
      <c r="F310" s="3">
        <v>36</v>
      </c>
      <c r="G310" s="4">
        <v>1.065694444444444</v>
      </c>
      <c r="H310" s="4">
        <v>0.02867196663625701</v>
      </c>
      <c r="I310" s="4">
        <v>-0.01264470478419411</v>
      </c>
      <c r="J310" s="4">
        <v>0.07000000000000001</v>
      </c>
      <c r="K310" s="4">
        <v>0.08335862100316005</v>
      </c>
      <c r="L310" s="1" t="s">
        <v>960</v>
      </c>
      <c r="M310" s="5">
        <v>12.78833333333333</v>
      </c>
      <c r="N310" s="3">
        <v>3</v>
      </c>
      <c r="O310" s="3">
        <v>1.1</v>
      </c>
      <c r="P310" s="4">
        <v>0.3666666666666667</v>
      </c>
      <c r="Q310" s="1">
        <v>13</v>
      </c>
      <c r="R310" s="4">
        <v>0.06961037572506878</v>
      </c>
      <c r="S310" s="1" t="s">
        <v>965</v>
      </c>
      <c r="T310" s="4" t="s">
        <v>1076</v>
      </c>
      <c r="U310" s="1" t="s">
        <v>1080</v>
      </c>
      <c r="V310" s="6" t="s">
        <v>1082</v>
      </c>
      <c r="W310" s="7">
        <v>3465.953352</v>
      </c>
      <c r="X310" s="10">
        <v>45952</v>
      </c>
      <c r="Y310" s="1" t="s">
        <v>1097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HYPERLINK("https://www.suredividend.com/sure-analysis-RY/","Royal Bank Of Canada")</f>
        <v>0</v>
      </c>
      <c r="C311" s="1" t="s">
        <v>958</v>
      </c>
      <c r="D311" s="3">
        <v>145</v>
      </c>
      <c r="E311" s="3">
        <v>146.52</v>
      </c>
      <c r="F311" s="3">
        <v>134</v>
      </c>
      <c r="G311" s="4">
        <v>1.093432835820896</v>
      </c>
      <c r="H311" s="4">
        <v>0.03037128037128037</v>
      </c>
      <c r="I311" s="4">
        <v>-0.01770580467903238</v>
      </c>
      <c r="J311" s="4">
        <v>0.07000000000000001</v>
      </c>
      <c r="K311" s="4">
        <v>0.08003450975883464</v>
      </c>
      <c r="L311" s="1" t="s">
        <v>960</v>
      </c>
      <c r="M311" s="5">
        <v>14.89024390243903</v>
      </c>
      <c r="N311" s="3">
        <v>9.84</v>
      </c>
      <c r="O311" s="3">
        <v>4.45</v>
      </c>
      <c r="P311" s="4">
        <v>0.4522357723577236</v>
      </c>
      <c r="Q311" s="1">
        <v>14</v>
      </c>
      <c r="R311" s="4">
        <v>0.06995352958964118</v>
      </c>
      <c r="S311" s="1" t="s">
        <v>1034</v>
      </c>
      <c r="T311" s="4" t="s">
        <v>1076</v>
      </c>
      <c r="U311" s="1" t="s">
        <v>1081</v>
      </c>
      <c r="V311" s="6" t="s">
        <v>1082</v>
      </c>
      <c r="W311" s="7">
        <v>207691.335484</v>
      </c>
      <c r="X311" s="10">
        <v>45902</v>
      </c>
      <c r="Y311" s="1" t="s">
        <v>1100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HYPERLINK("https://www.suredividend.com/sure-analysis-MGRC/","McGrath Rentcorp")</f>
        <v>0</v>
      </c>
      <c r="C312" s="1" t="s">
        <v>958</v>
      </c>
      <c r="D312" s="3">
        <v>115</v>
      </c>
      <c r="E312" s="3">
        <v>101.82</v>
      </c>
      <c r="F312" s="3">
        <v>109</v>
      </c>
      <c r="G312" s="4">
        <v>0.9341284403669724</v>
      </c>
      <c r="H312" s="4">
        <v>0.01905323119230014</v>
      </c>
      <c r="I312" s="4">
        <v>0.01372155488176086</v>
      </c>
      <c r="J312" s="4">
        <v>0.05</v>
      </c>
      <c r="K312" s="4">
        <v>0.07992142838943672</v>
      </c>
      <c r="L312" s="1" t="s">
        <v>960</v>
      </c>
      <c r="M312" s="5">
        <v>16.77429983525535</v>
      </c>
      <c r="N312" s="3">
        <v>6.07</v>
      </c>
      <c r="O312" s="3">
        <v>1.94</v>
      </c>
      <c r="P312" s="4">
        <v>0.3196046128500823</v>
      </c>
      <c r="Q312" s="1">
        <v>33</v>
      </c>
      <c r="R312" s="4">
        <v>0.02453895781812543</v>
      </c>
      <c r="S312" s="1" t="s">
        <v>998</v>
      </c>
      <c r="T312" s="4" t="s">
        <v>1076</v>
      </c>
      <c r="U312" s="1" t="s">
        <v>1080</v>
      </c>
      <c r="V312" s="6" t="s">
        <v>1086</v>
      </c>
      <c r="W312" s="7">
        <v>2503.005517</v>
      </c>
      <c r="X312" s="10">
        <v>45956</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HYPERLINK("https://www.suredividend.com/sure-analysis-NNI/","Nelnet, Inc.")</f>
        <v>0</v>
      </c>
      <c r="C313" s="1" t="s">
        <v>958</v>
      </c>
      <c r="D313" s="3">
        <v>128</v>
      </c>
      <c r="E313" s="3">
        <v>130.46</v>
      </c>
      <c r="F313" s="3">
        <v>104</v>
      </c>
      <c r="G313" s="4">
        <v>1.254423076923077</v>
      </c>
      <c r="H313" s="4">
        <v>0.01011804384485666</v>
      </c>
      <c r="I313" s="4">
        <v>-0.04432287033008508</v>
      </c>
      <c r="J313" s="4">
        <v>0.12</v>
      </c>
      <c r="K313" s="4">
        <v>0.07939583437445208</v>
      </c>
      <c r="L313" s="1" t="s">
        <v>960</v>
      </c>
      <c r="M313" s="5">
        <v>18.77122302158273</v>
      </c>
      <c r="N313" s="3">
        <v>6.95</v>
      </c>
      <c r="O313" s="3">
        <v>1.32</v>
      </c>
      <c r="P313" s="4">
        <v>0.1899280575539568</v>
      </c>
      <c r="Q313" s="1">
        <v>11</v>
      </c>
      <c r="R313" s="4">
        <v>0.05922384104881218</v>
      </c>
      <c r="S313" s="1" t="s">
        <v>986</v>
      </c>
      <c r="T313" s="4" t="s">
        <v>1076</v>
      </c>
      <c r="U313" s="1" t="s">
        <v>1080</v>
      </c>
      <c r="V313" s="6" t="s">
        <v>1082</v>
      </c>
      <c r="W313" s="7">
        <v>4686.397902</v>
      </c>
      <c r="X313" s="10">
        <v>45883</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HYPERLINK("https://www.suredividend.com/sure-analysis-ATR/","Aptargroup Inc.")</f>
        <v>0</v>
      </c>
      <c r="C314" s="1" t="s">
        <v>958</v>
      </c>
      <c r="D314" s="3">
        <v>140</v>
      </c>
      <c r="E314" s="3">
        <v>120.18</v>
      </c>
      <c r="F314" s="3">
        <v>118</v>
      </c>
      <c r="G314" s="4">
        <v>1.018474576271186</v>
      </c>
      <c r="H314" s="4">
        <v>0.01597603594608088</v>
      </c>
      <c r="I314" s="4">
        <v>-0.003654504871242081</v>
      </c>
      <c r="J314" s="4">
        <v>0.07000000000000001</v>
      </c>
      <c r="K314" s="4">
        <v>0.07915840184213208</v>
      </c>
      <c r="L314" s="1" t="s">
        <v>960</v>
      </c>
      <c r="M314" s="5">
        <v>20.43877551020408</v>
      </c>
      <c r="N314" s="3">
        <v>5.88</v>
      </c>
      <c r="O314" s="3">
        <v>1.92</v>
      </c>
      <c r="P314" s="4">
        <v>0.3265306122448979</v>
      </c>
      <c r="Q314" s="1">
        <v>32</v>
      </c>
      <c r="R314" s="4">
        <v>0.02666457559557656</v>
      </c>
      <c r="S314" s="1" t="s">
        <v>1037</v>
      </c>
      <c r="T314" s="4" t="s">
        <v>1076</v>
      </c>
      <c r="U314" s="1" t="s">
        <v>1080</v>
      </c>
      <c r="V314" s="6" t="s">
        <v>1083</v>
      </c>
      <c r="W314" s="7">
        <v>7887.422311</v>
      </c>
      <c r="X314" s="10">
        <v>45880</v>
      </c>
      <c r="Y314" s="1" t="s">
        <v>1106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HYPERLINK("https://www.suredividend.com/sure-analysis-FBK/","FB Financial Corporation")</f>
        <v>0</v>
      </c>
      <c r="C315" s="1" t="s">
        <v>958</v>
      </c>
      <c r="D315" s="3">
        <v>59</v>
      </c>
      <c r="E315" s="3">
        <v>54.6</v>
      </c>
      <c r="F315" s="3">
        <v>51</v>
      </c>
      <c r="G315" s="4">
        <v>1.070588235294118</v>
      </c>
      <c r="H315" s="4">
        <v>0.01391941391941392</v>
      </c>
      <c r="I315" s="4">
        <v>-0.01354902436510141</v>
      </c>
      <c r="J315" s="4">
        <v>0.08</v>
      </c>
      <c r="K315" s="4">
        <v>0.07910973957006129</v>
      </c>
      <c r="L315" s="1" t="s">
        <v>960</v>
      </c>
      <c r="M315" s="5">
        <v>13.85786802030457</v>
      </c>
      <c r="N315" s="3">
        <v>3.94</v>
      </c>
      <c r="O315" s="3">
        <v>0.76</v>
      </c>
      <c r="P315" s="4">
        <v>0.1928934010152284</v>
      </c>
      <c r="Q315" s="1">
        <v>7</v>
      </c>
      <c r="R315" s="4">
        <v>0.09012036734626272</v>
      </c>
      <c r="S315" s="1" t="s">
        <v>964</v>
      </c>
      <c r="T315" s="4" t="s">
        <v>1076</v>
      </c>
      <c r="U315" s="1" t="s">
        <v>1080</v>
      </c>
      <c r="V315" s="6" t="s">
        <v>1082</v>
      </c>
      <c r="W315" s="7">
        <v>2919.051517</v>
      </c>
      <c r="X315" s="10">
        <v>45945</v>
      </c>
      <c r="Y315" s="1" t="s">
        <v>1099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HYPERLINK("https://www.suredividend.com/sure-analysis-RSG/","Republic Services, Inc.")</f>
        <v>0</v>
      </c>
      <c r="C316" s="1" t="s">
        <v>958</v>
      </c>
      <c r="D316" s="3">
        <v>208</v>
      </c>
      <c r="E316" s="3">
        <v>207</v>
      </c>
      <c r="F316" s="3">
        <v>178</v>
      </c>
      <c r="G316" s="4">
        <v>1.162921348314607</v>
      </c>
      <c r="H316" s="4">
        <v>0.01207729468599034</v>
      </c>
      <c r="I316" s="4">
        <v>-0.02973596994921679</v>
      </c>
      <c r="J316" s="4">
        <v>0.1</v>
      </c>
      <c r="K316" s="4">
        <v>0.07835622062539138</v>
      </c>
      <c r="L316" s="1" t="s">
        <v>960</v>
      </c>
      <c r="M316" s="5">
        <v>30.17492711370262</v>
      </c>
      <c r="N316" s="3">
        <v>6.86</v>
      </c>
      <c r="O316" s="3">
        <v>2.5</v>
      </c>
      <c r="P316" s="4">
        <v>0.3644314868804664</v>
      </c>
      <c r="Q316" s="1">
        <v>21</v>
      </c>
      <c r="R316" s="4">
        <v>0.06529729012071028</v>
      </c>
      <c r="S316" s="1" t="s">
        <v>992</v>
      </c>
      <c r="T316" s="4" t="s">
        <v>1076</v>
      </c>
      <c r="U316" s="1" t="s">
        <v>1080</v>
      </c>
      <c r="V316" s="6" t="s">
        <v>1086</v>
      </c>
      <c r="W316" s="7">
        <v>63776.292666</v>
      </c>
      <c r="X316" s="10">
        <v>45962</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HYPERLINK("https://www.suredividend.com/sure-analysis-NVS/","Novartis AG")</f>
        <v>0</v>
      </c>
      <c r="C317" s="1" t="s">
        <v>957</v>
      </c>
      <c r="D317" s="3">
        <v>123</v>
      </c>
      <c r="E317" s="3">
        <v>133.5</v>
      </c>
      <c r="F317" s="3">
        <v>141</v>
      </c>
      <c r="G317" s="4">
        <v>0.9468085106382979</v>
      </c>
      <c r="H317" s="4">
        <v>0.02988764044943821</v>
      </c>
      <c r="I317" s="4">
        <v>0.01099165167086835</v>
      </c>
      <c r="J317" s="4">
        <v>0.04</v>
      </c>
      <c r="K317" s="4">
        <v>0.07762832810372688</v>
      </c>
      <c r="L317" s="1" t="s">
        <v>960</v>
      </c>
      <c r="M317" s="5">
        <v>15.13605442176871</v>
      </c>
      <c r="N317" s="3">
        <v>8.82</v>
      </c>
      <c r="O317" s="3">
        <v>3.99</v>
      </c>
      <c r="P317" s="4">
        <v>0.4523809523809524</v>
      </c>
      <c r="Q317" s="1">
        <v>29</v>
      </c>
      <c r="R317" s="4">
        <v>0.03980947037728622</v>
      </c>
      <c r="S317" s="1" t="s">
        <v>1038</v>
      </c>
      <c r="T317" s="4" t="s">
        <v>1076</v>
      </c>
      <c r="U317" s="1" t="s">
        <v>1081</v>
      </c>
      <c r="V317" s="6" t="s">
        <v>1089</v>
      </c>
      <c r="W317" s="7">
        <v>260534.022704</v>
      </c>
      <c r="X317" s="10">
        <v>45960</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HYPERLINK("https://www.suredividend.com/sure-analysis-UBSI/","United Bankshares, Inc.")</f>
        <v>0</v>
      </c>
      <c r="C318" s="1" t="s">
        <v>958</v>
      </c>
      <c r="D318" s="3">
        <v>36</v>
      </c>
      <c r="E318" s="3">
        <v>36.46</v>
      </c>
      <c r="F318" s="3">
        <v>39</v>
      </c>
      <c r="G318" s="4">
        <v>0.9348717948717949</v>
      </c>
      <c r="H318" s="4">
        <v>0.0405924300603401</v>
      </c>
      <c r="I318" s="4">
        <v>0.01356029335355968</v>
      </c>
      <c r="J318" s="4">
        <v>0.03</v>
      </c>
      <c r="K318" s="4">
        <v>0.07743492836130694</v>
      </c>
      <c r="L318" s="1" t="s">
        <v>960</v>
      </c>
      <c r="M318" s="5">
        <v>11.21846153846154</v>
      </c>
      <c r="N318" s="3">
        <v>3.25</v>
      </c>
      <c r="O318" s="3">
        <v>1.48</v>
      </c>
      <c r="P318" s="4">
        <v>0.4553846153846154</v>
      </c>
      <c r="Q318" s="1">
        <v>51</v>
      </c>
      <c r="R318" s="4">
        <v>0.01444167341264735</v>
      </c>
      <c r="S318" s="1" t="s">
        <v>977</v>
      </c>
      <c r="T318" s="4" t="s">
        <v>1076</v>
      </c>
      <c r="U318" s="1" t="s">
        <v>1080</v>
      </c>
      <c r="V318" s="6" t="s">
        <v>1082</v>
      </c>
      <c r="W318" s="7">
        <v>5118.184778</v>
      </c>
      <c r="X318" s="10">
        <v>45957</v>
      </c>
      <c r="Y318" s="1" t="s">
        <v>1093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HYPERLINK("https://www.suredividend.com/sure-analysis-ANDE/","Andersons Inc.")</f>
        <v>0</v>
      </c>
      <c r="C319" s="1" t="s">
        <v>958</v>
      </c>
      <c r="D319" s="3">
        <v>50</v>
      </c>
      <c r="E319" s="3">
        <v>49.14</v>
      </c>
      <c r="F319" s="3">
        <v>50</v>
      </c>
      <c r="G319" s="4">
        <v>0.9828</v>
      </c>
      <c r="H319" s="4">
        <v>0.01587301587301587</v>
      </c>
      <c r="I319" s="4">
        <v>0.003475954835292727</v>
      </c>
      <c r="J319" s="4">
        <v>0.06</v>
      </c>
      <c r="K319" s="4">
        <v>0.07687561599442883</v>
      </c>
      <c r="L319" s="1" t="s">
        <v>960</v>
      </c>
      <c r="M319" s="5">
        <v>19.656</v>
      </c>
      <c r="N319" s="3">
        <v>2.5</v>
      </c>
      <c r="O319" s="3">
        <v>0.78</v>
      </c>
      <c r="P319" s="4">
        <v>0.312</v>
      </c>
      <c r="Q319" s="1">
        <v>29</v>
      </c>
      <c r="R319" s="4">
        <v>0.02903366107118788</v>
      </c>
      <c r="S319" s="1" t="s">
        <v>979</v>
      </c>
      <c r="T319" s="4" t="s">
        <v>1076</v>
      </c>
      <c r="U319" s="1" t="s">
        <v>1080</v>
      </c>
      <c r="V319" s="6" t="s">
        <v>1091</v>
      </c>
      <c r="W319" s="7">
        <v>1662.346917</v>
      </c>
      <c r="X319" s="10">
        <v>45971</v>
      </c>
      <c r="Y319" s="1" t="s">
        <v>1096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958</v>
      </c>
      <c r="D320" s="3">
        <v>85</v>
      </c>
      <c r="E320" s="3">
        <v>87.04000000000001</v>
      </c>
      <c r="F320" s="3">
        <v>74</v>
      </c>
      <c r="G320" s="4">
        <v>1.176216216216216</v>
      </c>
      <c r="H320" s="4">
        <v>0.01240808823529412</v>
      </c>
      <c r="I320" s="4">
        <v>-0.03193934929435183</v>
      </c>
      <c r="J320" s="4">
        <v>0.1</v>
      </c>
      <c r="K320" s="4">
        <v>0.07646372266819834</v>
      </c>
      <c r="L320" s="1" t="s">
        <v>960</v>
      </c>
      <c r="M320" s="5">
        <v>25.98208955223881</v>
      </c>
      <c r="N320" s="3">
        <v>3.35</v>
      </c>
      <c r="O320" s="3">
        <v>1.08</v>
      </c>
      <c r="P320" s="4">
        <v>0.3223880597014925</v>
      </c>
      <c r="Q320" s="1">
        <v>13</v>
      </c>
      <c r="R320" s="4">
        <v>0.06932726018096602</v>
      </c>
      <c r="S320" s="1" t="s">
        <v>983</v>
      </c>
      <c r="T320" s="4" t="s">
        <v>1076</v>
      </c>
      <c r="U320" s="1" t="s">
        <v>1080</v>
      </c>
      <c r="V320" s="6" t="s">
        <v>1082</v>
      </c>
      <c r="W320" s="7">
        <v>49922.130707</v>
      </c>
      <c r="X320" s="10">
        <v>45964</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HYPERLINK("https://www.suredividend.com/sure-analysis-EFSI/","Eagle Financial Services, Inc.")</f>
        <v>0</v>
      </c>
      <c r="C321" s="1" t="s">
        <v>958</v>
      </c>
      <c r="D321" s="3">
        <v>36</v>
      </c>
      <c r="E321" s="3">
        <v>35.95</v>
      </c>
      <c r="F321" s="3">
        <v>37</v>
      </c>
      <c r="G321" s="4">
        <v>0.9716216216216217</v>
      </c>
      <c r="H321" s="4">
        <v>0.0344923504867872</v>
      </c>
      <c r="I321" s="4">
        <v>0.005774373487627882</v>
      </c>
      <c r="J321" s="4">
        <v>0.04</v>
      </c>
      <c r="K321" s="4">
        <v>0.07580414800133917</v>
      </c>
      <c r="L321" s="1" t="s">
        <v>960</v>
      </c>
      <c r="M321" s="5">
        <v>9.716216216216216</v>
      </c>
      <c r="N321" s="3">
        <v>3.7</v>
      </c>
      <c r="O321" s="3">
        <v>1.24</v>
      </c>
      <c r="P321" s="4">
        <v>0.3351351351351351</v>
      </c>
      <c r="Q321" s="1">
        <v>36</v>
      </c>
      <c r="R321" s="4">
        <v>0.03035803310185115</v>
      </c>
      <c r="S321" s="1" t="s">
        <v>1003</v>
      </c>
      <c r="T321" s="4" t="s">
        <v>1076</v>
      </c>
      <c r="U321" s="1" t="s">
        <v>1080</v>
      </c>
      <c r="V321" s="6" t="s">
        <v>1082</v>
      </c>
      <c r="W321" s="7">
        <v>193.548456</v>
      </c>
      <c r="X321" s="10">
        <v>45970</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HYPERLINK("https://www.suredividend.com/sure-analysis-APD/","Air Products &amp; Chemicals Inc.")</f>
        <v>0</v>
      </c>
      <c r="C322" s="1" t="s">
        <v>958</v>
      </c>
      <c r="D322" s="3">
        <v>292</v>
      </c>
      <c r="E322" s="3">
        <v>262.91</v>
      </c>
      <c r="F322" s="3">
        <v>252</v>
      </c>
      <c r="G322" s="4">
        <v>1.043293650793651</v>
      </c>
      <c r="H322" s="4">
        <v>0.02723365410216424</v>
      </c>
      <c r="I322" s="4">
        <v>-0.0084407116170373</v>
      </c>
      <c r="J322" s="4">
        <v>0.06</v>
      </c>
      <c r="K322" s="4">
        <v>0.07506841685777799</v>
      </c>
      <c r="L322" s="1" t="s">
        <v>960</v>
      </c>
      <c r="M322" s="5">
        <v>21.90916666666667</v>
      </c>
      <c r="N322" s="3">
        <v>12</v>
      </c>
      <c r="O322" s="3">
        <v>7.16</v>
      </c>
      <c r="P322" s="4">
        <v>0.5966666666666667</v>
      </c>
      <c r="Q322" s="1">
        <v>43</v>
      </c>
      <c r="R322" s="4">
        <v>0.0399705151960601</v>
      </c>
      <c r="S322" s="1" t="s">
        <v>979</v>
      </c>
      <c r="T322" s="4" t="s">
        <v>1076</v>
      </c>
      <c r="U322" s="1" t="s">
        <v>1080</v>
      </c>
      <c r="V322" s="6" t="s">
        <v>1083</v>
      </c>
      <c r="W322" s="7">
        <v>58538.283929</v>
      </c>
      <c r="X322" s="10">
        <v>45888</v>
      </c>
      <c r="Y322" s="1" t="s">
        <v>1103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HYPERLINK("https://www.suredividend.com/sure-analysis-MCHP/","Microchip Technology, Inc.")</f>
        <v>0</v>
      </c>
      <c r="C323" s="1" t="s">
        <v>958</v>
      </c>
      <c r="D323" s="3">
        <v>55</v>
      </c>
      <c r="E323" s="3">
        <v>55.02</v>
      </c>
      <c r="F323" s="3">
        <v>26</v>
      </c>
      <c r="G323" s="4">
        <v>2.116153846153846</v>
      </c>
      <c r="H323" s="4">
        <v>0.03307888040712468</v>
      </c>
      <c r="I323" s="4">
        <v>-0.1392232016219677</v>
      </c>
      <c r="J323" s="4">
        <v>0.2</v>
      </c>
      <c r="K323" s="4">
        <v>0.07450444028441461</v>
      </c>
      <c r="L323" s="1" t="s">
        <v>960</v>
      </c>
      <c r="M323" s="5">
        <v>38.20833333333334</v>
      </c>
      <c r="N323" s="3">
        <v>1.44</v>
      </c>
      <c r="O323" s="3">
        <v>1.82</v>
      </c>
      <c r="P323" s="4">
        <v>1.263888888888889</v>
      </c>
      <c r="Q323" s="1">
        <v>22</v>
      </c>
      <c r="R323" s="4">
        <v>0.1499578956940084</v>
      </c>
      <c r="S323" s="1" t="s">
        <v>1033</v>
      </c>
      <c r="T323" s="4" t="s">
        <v>1076</v>
      </c>
      <c r="U323" s="1" t="s">
        <v>1080</v>
      </c>
      <c r="V323" s="6" t="s">
        <v>1084</v>
      </c>
      <c r="W323" s="7">
        <v>29621.890972</v>
      </c>
      <c r="X323" s="10">
        <v>45971</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HYPERLINK("https://www.suredividend.com/sure-analysis-LSTR/","Landstar System, Inc.")</f>
        <v>0</v>
      </c>
      <c r="C324" s="1" t="s">
        <v>958</v>
      </c>
      <c r="D324" s="3">
        <v>130</v>
      </c>
      <c r="E324" s="3">
        <v>127.88</v>
      </c>
      <c r="F324" s="3">
        <v>112</v>
      </c>
      <c r="G324" s="4">
        <v>1.141785714285714</v>
      </c>
      <c r="H324" s="4">
        <v>0.01251172974663747</v>
      </c>
      <c r="I324" s="4">
        <v>-0.02617015777846354</v>
      </c>
      <c r="J324" s="4">
        <v>0.09</v>
      </c>
      <c r="K324" s="4">
        <v>0.07440330699289377</v>
      </c>
      <c r="L324" s="1" t="s">
        <v>960</v>
      </c>
      <c r="M324" s="5">
        <v>27.5010752688172</v>
      </c>
      <c r="N324" s="3">
        <v>4.65</v>
      </c>
      <c r="O324" s="3">
        <v>1.6</v>
      </c>
      <c r="P324" s="4">
        <v>0.3440860215053763</v>
      </c>
      <c r="Q324" s="1">
        <v>10</v>
      </c>
      <c r="R324" s="4">
        <v>0.100271705097241</v>
      </c>
      <c r="S324" s="1" t="s">
        <v>1012</v>
      </c>
      <c r="T324" s="4" t="s">
        <v>1076</v>
      </c>
      <c r="U324" s="1" t="s">
        <v>1080</v>
      </c>
      <c r="V324" s="6" t="s">
        <v>1086</v>
      </c>
      <c r="W324" s="7">
        <v>4396.121856</v>
      </c>
      <c r="X324" s="10">
        <v>45974</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958</v>
      </c>
      <c r="D325" s="3">
        <v>25</v>
      </c>
      <c r="E325" s="3">
        <v>24.91</v>
      </c>
      <c r="F325" s="3">
        <v>29</v>
      </c>
      <c r="G325" s="4">
        <v>0.8589655172413793</v>
      </c>
      <c r="H325" s="4">
        <v>0.02729827378562827</v>
      </c>
      <c r="I325" s="4">
        <v>0.03087226196983828</v>
      </c>
      <c r="J325" s="4">
        <v>0.02</v>
      </c>
      <c r="K325" s="4">
        <v>0.07418155983751262</v>
      </c>
      <c r="L325" s="1" t="s">
        <v>960</v>
      </c>
      <c r="M325" s="5">
        <v>8.896428571428572</v>
      </c>
      <c r="N325" s="3">
        <v>2.8</v>
      </c>
      <c r="O325" s="3">
        <v>0.68</v>
      </c>
      <c r="P325" s="4">
        <v>0.2428571428571429</v>
      </c>
      <c r="Q325" s="1">
        <v>32</v>
      </c>
      <c r="R325" s="4">
        <v>0.01978934521903875</v>
      </c>
      <c r="T325" s="4" t="s">
        <v>1076</v>
      </c>
      <c r="U325" s="1" t="s">
        <v>1080</v>
      </c>
      <c r="V325" s="6" t="s">
        <v>1082</v>
      </c>
      <c r="W325" s="7">
        <v>40.608979</v>
      </c>
      <c r="X325" s="10">
        <v>45869</v>
      </c>
      <c r="Y325" s="1" t="s">
        <v>1093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HYPERLINK("https://www.suredividend.com/sure-analysis-AWI/","Armstrong World Industries, Inc.")</f>
        <v>0</v>
      </c>
      <c r="C326" s="1" t="s">
        <v>958</v>
      </c>
      <c r="D326" s="3">
        <v>190</v>
      </c>
      <c r="E326" s="3">
        <v>184.41</v>
      </c>
      <c r="F326" s="3">
        <v>173</v>
      </c>
      <c r="G326" s="4">
        <v>1.065953757225433</v>
      </c>
      <c r="H326" s="4">
        <v>0.007374871210888781</v>
      </c>
      <c r="I326" s="4">
        <v>-0.01269274791238761</v>
      </c>
      <c r="J326" s="4">
        <v>0.08</v>
      </c>
      <c r="K326" s="4">
        <v>0.07340653919307472</v>
      </c>
      <c r="L326" s="1" t="s">
        <v>960</v>
      </c>
      <c r="M326" s="5">
        <v>24.588</v>
      </c>
      <c r="N326" s="3">
        <v>7.5</v>
      </c>
      <c r="O326" s="3">
        <v>1.36</v>
      </c>
      <c r="P326" s="4">
        <v>0.1813333333333333</v>
      </c>
      <c r="Q326" s="1">
        <v>8</v>
      </c>
      <c r="R326" s="4">
        <v>0.07910283524200379</v>
      </c>
      <c r="S326" s="1" t="s">
        <v>999</v>
      </c>
      <c r="T326" s="4" t="s">
        <v>1076</v>
      </c>
      <c r="U326" s="1" t="s">
        <v>1080</v>
      </c>
      <c r="V326" s="6" t="s">
        <v>1086</v>
      </c>
      <c r="W326" s="7">
        <v>7960.573992</v>
      </c>
      <c r="X326" s="10">
        <v>45964</v>
      </c>
      <c r="Y326" s="1" t="s">
        <v>1097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HYPERLINK("https://www.suredividend.com/sure-analysis-CSX/","CSX Corp.")</f>
        <v>0</v>
      </c>
      <c r="C327" s="1" t="s">
        <v>958</v>
      </c>
      <c r="D327" s="3">
        <v>37</v>
      </c>
      <c r="E327" s="3">
        <v>34.92</v>
      </c>
      <c r="F327" s="3">
        <v>29</v>
      </c>
      <c r="G327" s="4">
        <v>1.204137931034483</v>
      </c>
      <c r="H327" s="4">
        <v>0.01489117983963345</v>
      </c>
      <c r="I327" s="4">
        <v>-0.03647108403434585</v>
      </c>
      <c r="J327" s="4">
        <v>0.1</v>
      </c>
      <c r="K327" s="4">
        <v>0.07318956911821251</v>
      </c>
      <c r="L327" s="1" t="s">
        <v>960</v>
      </c>
      <c r="M327" s="5">
        <v>21.16363636363637</v>
      </c>
      <c r="N327" s="3">
        <v>1.65</v>
      </c>
      <c r="O327" s="3">
        <v>0.52</v>
      </c>
      <c r="P327" s="4">
        <v>0.3151515151515152</v>
      </c>
      <c r="Q327" s="1">
        <v>20</v>
      </c>
      <c r="R327" s="4">
        <v>0.0488372867840543</v>
      </c>
      <c r="S327" s="1" t="s">
        <v>962</v>
      </c>
      <c r="T327" s="4" t="s">
        <v>1076</v>
      </c>
      <c r="U327" s="1" t="s">
        <v>1080</v>
      </c>
      <c r="V327" s="6" t="s">
        <v>1086</v>
      </c>
      <c r="W327" s="7">
        <v>64951.337025</v>
      </c>
      <c r="X327" s="10">
        <v>45950</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958</v>
      </c>
      <c r="D328" s="3">
        <v>61.9</v>
      </c>
      <c r="E328" s="3">
        <v>58.02</v>
      </c>
      <c r="F328" s="3">
        <v>54.2</v>
      </c>
      <c r="G328" s="4">
        <v>1.070479704797048</v>
      </c>
      <c r="H328" s="4">
        <v>0.07307824887969666</v>
      </c>
      <c r="I328" s="4">
        <v>-0.01352902292597158</v>
      </c>
      <c r="J328" s="4">
        <v>0.017</v>
      </c>
      <c r="K328" s="4">
        <v>0.0726694658572522</v>
      </c>
      <c r="L328" s="1" t="s">
        <v>960</v>
      </c>
      <c r="M328" s="5">
        <v>10.70479704797048</v>
      </c>
      <c r="N328" s="3">
        <v>5.42</v>
      </c>
      <c r="O328" s="3">
        <v>4.24</v>
      </c>
      <c r="P328" s="4">
        <v>0.7822878228782288</v>
      </c>
      <c r="Q328" s="1">
        <v>56</v>
      </c>
      <c r="R328" s="4">
        <v>0.03352462704646753</v>
      </c>
      <c r="S328" s="1" t="s">
        <v>966</v>
      </c>
      <c r="T328" s="4" t="s">
        <v>1076</v>
      </c>
      <c r="U328" s="1" t="s">
        <v>1080</v>
      </c>
      <c r="V328" s="6" t="s">
        <v>1091</v>
      </c>
      <c r="W328" s="7">
        <v>97044.002421</v>
      </c>
      <c r="X328" s="10">
        <v>45874</v>
      </c>
      <c r="Y328" s="1" t="s">
        <v>1107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HYPERLINK("https://www.suredividend.com/sure-analysis-HLI/","Houlihan Lokey Inc")</f>
        <v>0</v>
      </c>
      <c r="C329" s="1" t="s">
        <v>958</v>
      </c>
      <c r="D329" s="3">
        <v>180</v>
      </c>
      <c r="E329" s="3">
        <v>180.38</v>
      </c>
      <c r="F329" s="3">
        <v>149</v>
      </c>
      <c r="G329" s="4">
        <v>1.210604026845638</v>
      </c>
      <c r="H329" s="4">
        <v>0.01330524448386739</v>
      </c>
      <c r="I329" s="4">
        <v>-0.03750257308460014</v>
      </c>
      <c r="J329" s="4">
        <v>0.1</v>
      </c>
      <c r="K329" s="4">
        <v>0.07184588686769366</v>
      </c>
      <c r="L329" s="1" t="s">
        <v>960</v>
      </c>
      <c r="M329" s="5">
        <v>23.03703703703703</v>
      </c>
      <c r="N329" s="3">
        <v>7.83</v>
      </c>
      <c r="O329" s="3">
        <v>2.4</v>
      </c>
      <c r="P329" s="4">
        <v>0.3065134099616858</v>
      </c>
      <c r="Q329" s="1">
        <v>10</v>
      </c>
      <c r="R329" s="4">
        <v>0.08022119107630199</v>
      </c>
      <c r="S329" s="1" t="s">
        <v>986</v>
      </c>
      <c r="T329" s="4" t="s">
        <v>1076</v>
      </c>
      <c r="U329" s="1" t="s">
        <v>1080</v>
      </c>
      <c r="V329" s="6" t="s">
        <v>1082</v>
      </c>
      <c r="W329" s="7">
        <v>12636.191161</v>
      </c>
      <c r="X329" s="10">
        <v>45968</v>
      </c>
      <c r="Y329" s="1" t="s">
        <v>1099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HYPERLINK("https://www.suredividend.com/sure-analysis-LDOS/","Leidos Holdings, Inc.")</f>
        <v>0</v>
      </c>
      <c r="C330" s="1" t="s">
        <v>958</v>
      </c>
      <c r="D330" s="3">
        <v>196</v>
      </c>
      <c r="E330" s="3">
        <v>191.35</v>
      </c>
      <c r="F330" s="3">
        <v>177</v>
      </c>
      <c r="G330" s="4">
        <v>1.081073446327684</v>
      </c>
      <c r="H330" s="4">
        <v>0.008988764044943821</v>
      </c>
      <c r="I330" s="4">
        <v>-0.01546998701732072</v>
      </c>
      <c r="J330" s="4">
        <v>0.08</v>
      </c>
      <c r="K330" s="4">
        <v>0.07180387181916381</v>
      </c>
      <c r="L330" s="1" t="s">
        <v>960</v>
      </c>
      <c r="M330" s="5">
        <v>16.22985581000848</v>
      </c>
      <c r="N330" s="3">
        <v>11.79</v>
      </c>
      <c r="O330" s="3">
        <v>1.72</v>
      </c>
      <c r="P330" s="4">
        <v>0.1458863443596268</v>
      </c>
      <c r="Q330" s="1">
        <v>7</v>
      </c>
      <c r="R330" s="4">
        <v>0.06978799286799631</v>
      </c>
      <c r="S330" s="1" t="s">
        <v>965</v>
      </c>
      <c r="T330" s="4" t="s">
        <v>1076</v>
      </c>
      <c r="U330" s="1" t="s">
        <v>1080</v>
      </c>
      <c r="V330" s="6" t="s">
        <v>1086</v>
      </c>
      <c r="W330" s="7">
        <v>24461.251507</v>
      </c>
      <c r="X330" s="10">
        <v>45968</v>
      </c>
      <c r="Y330" s="1" t="s">
        <v>1099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HYPERLINK("https://www.suredividend.com/sure-analysis-MTRN/","Materion Corporation")</f>
        <v>0</v>
      </c>
      <c r="C331" s="1" t="s">
        <v>958</v>
      </c>
      <c r="D331" s="3">
        <v>114</v>
      </c>
      <c r="E331" s="3">
        <v>117.39</v>
      </c>
      <c r="F331" s="3">
        <v>105</v>
      </c>
      <c r="G331" s="4">
        <v>1.118</v>
      </c>
      <c r="H331" s="4">
        <v>0.004770423375074538</v>
      </c>
      <c r="I331" s="4">
        <v>-0.0220612854270017</v>
      </c>
      <c r="J331" s="4">
        <v>0.09</v>
      </c>
      <c r="K331" s="4">
        <v>0.07018936258054942</v>
      </c>
      <c r="L331" s="1" t="s">
        <v>960</v>
      </c>
      <c r="M331" s="5">
        <v>21.34363636363636</v>
      </c>
      <c r="N331" s="3">
        <v>5.5</v>
      </c>
      <c r="O331" s="3">
        <v>0.5600000000000001</v>
      </c>
      <c r="P331" s="4">
        <v>0.1018181818181818</v>
      </c>
      <c r="Q331" s="1">
        <v>13</v>
      </c>
      <c r="R331" s="4">
        <v>0.04861016738492974</v>
      </c>
      <c r="S331" s="1" t="s">
        <v>991</v>
      </c>
      <c r="T331" s="4" t="s">
        <v>1076</v>
      </c>
      <c r="U331" s="1" t="s">
        <v>1080</v>
      </c>
      <c r="V331" s="6" t="s">
        <v>1086</v>
      </c>
      <c r="W331" s="7">
        <v>2432.779829</v>
      </c>
      <c r="X331" s="10">
        <v>45962</v>
      </c>
      <c r="Y331" s="1" t="s">
        <v>1097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HYPERLINK("https://www.suredividend.com/sure-analysis-ISTR/","Investar Holding Corporation")</f>
        <v>0</v>
      </c>
      <c r="C332" s="1" t="s">
        <v>957</v>
      </c>
      <c r="D332" s="3">
        <v>23</v>
      </c>
      <c r="E332" s="3">
        <v>23.88</v>
      </c>
      <c r="F332" s="3">
        <v>23</v>
      </c>
      <c r="G332" s="4">
        <v>1.038260869565217</v>
      </c>
      <c r="H332" s="4">
        <v>0.01842546063651591</v>
      </c>
      <c r="I332" s="4">
        <v>-0.007481289311156325</v>
      </c>
      <c r="J332" s="4">
        <v>0.06</v>
      </c>
      <c r="K332" s="4">
        <v>0.07001029396625325</v>
      </c>
      <c r="L332" s="1" t="s">
        <v>960</v>
      </c>
      <c r="M332" s="5">
        <v>12.24615384615385</v>
      </c>
      <c r="N332" s="3">
        <v>1.95</v>
      </c>
      <c r="O332" s="3">
        <v>0.44</v>
      </c>
      <c r="P332" s="4">
        <v>0.2256410256410256</v>
      </c>
      <c r="Q332" s="1">
        <v>11</v>
      </c>
      <c r="R332" s="4">
        <v>0.07099588603959828</v>
      </c>
      <c r="S332" s="1" t="s">
        <v>980</v>
      </c>
      <c r="T332" s="4" t="s">
        <v>1076</v>
      </c>
      <c r="U332" s="1" t="s">
        <v>1080</v>
      </c>
      <c r="V332" s="6" t="s">
        <v>1082</v>
      </c>
      <c r="W332" s="7">
        <v>234.273188</v>
      </c>
      <c r="X332" s="10">
        <v>45951</v>
      </c>
      <c r="Y332" s="1" t="s">
        <v>1101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HYPERLINK("https://www.suredividend.com/sure-analysis-FTS/","Fortis Inc.")</f>
        <v>0</v>
      </c>
      <c r="C333" s="1" t="s">
        <v>958</v>
      </c>
      <c r="D333" s="3">
        <v>51</v>
      </c>
      <c r="E333" s="3">
        <v>52.34</v>
      </c>
      <c r="F333" s="3">
        <v>48</v>
      </c>
      <c r="G333" s="4">
        <v>1.090416666666667</v>
      </c>
      <c r="H333" s="4">
        <v>0.03477264042797096</v>
      </c>
      <c r="I333" s="4">
        <v>-0.01716298597757504</v>
      </c>
      <c r="J333" s="4">
        <v>0.055</v>
      </c>
      <c r="K333" s="4">
        <v>0.06922574280276894</v>
      </c>
      <c r="L333" s="1" t="s">
        <v>960</v>
      </c>
      <c r="M333" s="5">
        <v>20.85258964143427</v>
      </c>
      <c r="N333" s="3">
        <v>2.51</v>
      </c>
      <c r="O333" s="3">
        <v>1.82</v>
      </c>
      <c r="P333" s="4">
        <v>0.7250996015936256</v>
      </c>
      <c r="Q333" s="1">
        <v>51</v>
      </c>
      <c r="R333" s="4">
        <v>0.04517952621315846</v>
      </c>
      <c r="S333" s="1" t="s">
        <v>989</v>
      </c>
      <c r="T333" s="4" t="s">
        <v>1076</v>
      </c>
      <c r="U333" s="1" t="s">
        <v>1081</v>
      </c>
      <c r="V333" s="6" t="s">
        <v>1085</v>
      </c>
      <c r="W333" s="7">
        <v>26128.58999</v>
      </c>
      <c r="X333" s="10">
        <v>45971</v>
      </c>
      <c r="Y333" s="1" t="s">
        <v>1100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HYPERLINK("https://www.suredividend.com/sure-analysis-ERIE/","Erie Indemnity Co.")</f>
        <v>0</v>
      </c>
      <c r="C334" s="1" t="s">
        <v>958</v>
      </c>
      <c r="D334" s="3">
        <v>354</v>
      </c>
      <c r="E334" s="3">
        <v>287.16</v>
      </c>
      <c r="F334" s="3">
        <v>275</v>
      </c>
      <c r="G334" s="4">
        <v>1.044218181818182</v>
      </c>
      <c r="H334" s="4">
        <v>0.01901379022147931</v>
      </c>
      <c r="I334" s="4">
        <v>-0.008616355400018372</v>
      </c>
      <c r="J334" s="4">
        <v>0.06</v>
      </c>
      <c r="K334" s="4">
        <v>0.06836804815120634</v>
      </c>
      <c r="L334" s="1" t="s">
        <v>960</v>
      </c>
      <c r="M334" s="5">
        <v>22.9728</v>
      </c>
      <c r="N334" s="3">
        <v>12.5</v>
      </c>
      <c r="O334" s="3">
        <v>5.46</v>
      </c>
      <c r="P334" s="4">
        <v>0.4368</v>
      </c>
      <c r="Q334" s="1">
        <v>35</v>
      </c>
      <c r="R334" s="4">
        <v>0.0500452799516693</v>
      </c>
      <c r="S334" s="1" t="s">
        <v>1039</v>
      </c>
      <c r="T334" s="4" t="s">
        <v>1076</v>
      </c>
      <c r="U334" s="1" t="s">
        <v>1080</v>
      </c>
      <c r="V334" s="6" t="s">
        <v>1082</v>
      </c>
      <c r="W334" s="7">
        <v>13265.30656</v>
      </c>
      <c r="X334" s="10">
        <v>45901</v>
      </c>
      <c r="Y334" s="1" t="s">
        <v>1103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HYPERLINK("https://www.suredividend.com/sure-analysis-IBP/","Installed Building Products, Inc.")</f>
        <v>0</v>
      </c>
      <c r="C335" s="1" t="s">
        <v>958</v>
      </c>
      <c r="D335" s="3">
        <v>259</v>
      </c>
      <c r="E335" s="3">
        <v>256.99</v>
      </c>
      <c r="F335" s="3">
        <v>248</v>
      </c>
      <c r="G335" s="4">
        <v>1.03625</v>
      </c>
      <c r="H335" s="4">
        <v>0.005758978948597221</v>
      </c>
      <c r="I335" s="4">
        <v>-0.007096386384397912</v>
      </c>
      <c r="J335" s="4">
        <v>0.07000000000000001</v>
      </c>
      <c r="K335" s="4">
        <v>0.06806683852568862</v>
      </c>
      <c r="L335" s="1" t="s">
        <v>960</v>
      </c>
      <c r="M335" s="5">
        <v>23.79537037037037</v>
      </c>
      <c r="N335" s="3">
        <v>10.8</v>
      </c>
      <c r="O335" s="3">
        <v>1.48</v>
      </c>
      <c r="P335" s="4">
        <v>0.137037037037037</v>
      </c>
      <c r="Q335" s="1">
        <v>5</v>
      </c>
      <c r="R335" s="4">
        <v>0.07954214988152142</v>
      </c>
      <c r="S335" s="1" t="s">
        <v>965</v>
      </c>
      <c r="T335" s="4" t="s">
        <v>1076</v>
      </c>
      <c r="U335" s="1" t="s">
        <v>1080</v>
      </c>
      <c r="V335" s="6" t="s">
        <v>1087</v>
      </c>
      <c r="W335" s="7">
        <v>6975.014299</v>
      </c>
      <c r="X335" s="10">
        <v>45972</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HYPERLINK("https://www.suredividend.com/sure-analysis-TEL/","TE Connectivity Ltd")</f>
        <v>0</v>
      </c>
      <c r="C336" s="1" t="s">
        <v>958</v>
      </c>
      <c r="D336" s="3">
        <v>243</v>
      </c>
      <c r="E336" s="3">
        <v>234.99</v>
      </c>
      <c r="F336" s="3">
        <v>201</v>
      </c>
      <c r="G336" s="4">
        <v>1.16910447761194</v>
      </c>
      <c r="H336" s="4">
        <v>0.01208562066470913</v>
      </c>
      <c r="I336" s="4">
        <v>-0.03076444943886048</v>
      </c>
      <c r="J336" s="4">
        <v>0.09</v>
      </c>
      <c r="K336" s="4">
        <v>0.0674832848696072</v>
      </c>
      <c r="L336" s="1" t="s">
        <v>960</v>
      </c>
      <c r="M336" s="5">
        <v>22.1688679245283</v>
      </c>
      <c r="N336" s="3">
        <v>10.6</v>
      </c>
      <c r="O336" s="3">
        <v>2.84</v>
      </c>
      <c r="P336" s="4">
        <v>0.2679245283018868</v>
      </c>
      <c r="Q336" s="1">
        <v>17</v>
      </c>
      <c r="R336" s="4">
        <v>0.049731056540673</v>
      </c>
      <c r="S336" s="1" t="s">
        <v>987</v>
      </c>
      <c r="T336" s="4" t="s">
        <v>1076</v>
      </c>
      <c r="U336" s="1" t="s">
        <v>1081</v>
      </c>
      <c r="V336" s="6" t="s">
        <v>1084</v>
      </c>
      <c r="W336" s="7">
        <v>0</v>
      </c>
      <c r="X336" s="10">
        <v>45961</v>
      </c>
      <c r="Y336" s="1" t="s">
        <v>1098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HYPERLINK("https://www.suredividend.com/sure-analysis-AMGN/","AMGEN Inc.")</f>
        <v>0</v>
      </c>
      <c r="C337" s="1" t="s">
        <v>958</v>
      </c>
      <c r="D337" s="3">
        <v>296</v>
      </c>
      <c r="E337" s="3">
        <v>338.79</v>
      </c>
      <c r="F337" s="3">
        <v>291</v>
      </c>
      <c r="G337" s="4">
        <v>1.164226804123711</v>
      </c>
      <c r="H337" s="4">
        <v>0.02810000295168098</v>
      </c>
      <c r="I337" s="4">
        <v>-0.02995366040402836</v>
      </c>
      <c r="J337" s="4">
        <v>0.07000000000000001</v>
      </c>
      <c r="K337" s="4">
        <v>0.06616480572450545</v>
      </c>
      <c r="L337" s="1" t="s">
        <v>960</v>
      </c>
      <c r="M337" s="5">
        <v>16.32722891566265</v>
      </c>
      <c r="N337" s="3">
        <v>20.75</v>
      </c>
      <c r="O337" s="3">
        <v>9.52</v>
      </c>
      <c r="P337" s="4">
        <v>0.4587951807228915</v>
      </c>
      <c r="Q337" s="1">
        <v>14</v>
      </c>
      <c r="R337" s="4">
        <v>0.06996325547714721</v>
      </c>
      <c r="S337" s="1" t="s">
        <v>987</v>
      </c>
      <c r="T337" s="4" t="s">
        <v>1076</v>
      </c>
      <c r="U337" s="1" t="s">
        <v>1080</v>
      </c>
      <c r="V337" s="6" t="s">
        <v>1089</v>
      </c>
      <c r="W337" s="7">
        <v>180929.505456</v>
      </c>
      <c r="X337" s="10">
        <v>45890</v>
      </c>
      <c r="Y337" s="1" t="s">
        <v>1095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HYPERLINK("https://www.suredividend.com/sure-analysis-CSGS/","CSG Systems International, Inc.")</f>
        <v>0</v>
      </c>
      <c r="C338" s="1" t="s">
        <v>958</v>
      </c>
      <c r="D338" s="3">
        <v>78</v>
      </c>
      <c r="E338" s="3">
        <v>78.48</v>
      </c>
      <c r="F338" s="3">
        <v>71</v>
      </c>
      <c r="G338" s="4">
        <v>1.105352112676056</v>
      </c>
      <c r="H338" s="4">
        <v>0.01630988786952089</v>
      </c>
      <c r="I338" s="4">
        <v>-0.01983346457070401</v>
      </c>
      <c r="J338" s="4">
        <v>0.07000000000000001</v>
      </c>
      <c r="K338" s="4">
        <v>0.06461953113148611</v>
      </c>
      <c r="L338" s="1" t="s">
        <v>960</v>
      </c>
      <c r="M338" s="5">
        <v>16.45283018867925</v>
      </c>
      <c r="N338" s="3">
        <v>4.77</v>
      </c>
      <c r="O338" s="3">
        <v>1.28</v>
      </c>
      <c r="P338" s="4">
        <v>0.2683438155136268</v>
      </c>
      <c r="Q338" s="1">
        <v>12</v>
      </c>
      <c r="R338" s="4">
        <v>0.06454890068642571</v>
      </c>
      <c r="S338" s="1" t="s">
        <v>1040</v>
      </c>
      <c r="T338" s="4" t="s">
        <v>1076</v>
      </c>
      <c r="U338" s="1" t="s">
        <v>1080</v>
      </c>
      <c r="V338" s="6" t="s">
        <v>1084</v>
      </c>
      <c r="W338" s="7">
        <v>2238.548693</v>
      </c>
      <c r="X338" s="10">
        <v>45973</v>
      </c>
      <c r="Y338" s="1" t="s">
        <v>1099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HYPERLINK("https://www.suredividend.com/sure-analysis-NEE/","NextEra Energy Inc")</f>
        <v>0</v>
      </c>
      <c r="C339" s="1" t="s">
        <v>958</v>
      </c>
      <c r="D339" s="3">
        <v>81</v>
      </c>
      <c r="E339" s="3">
        <v>84.23</v>
      </c>
      <c r="F339" s="3">
        <v>72</v>
      </c>
      <c r="G339" s="4">
        <v>1.169861111111111</v>
      </c>
      <c r="H339" s="4">
        <v>0.02695001780838181</v>
      </c>
      <c r="I339" s="4">
        <v>-0.03088985678483158</v>
      </c>
      <c r="J339" s="4">
        <v>0.07000000000000001</v>
      </c>
      <c r="K339" s="4">
        <v>0.06450296308495584</v>
      </c>
      <c r="L339" s="1" t="s">
        <v>960</v>
      </c>
      <c r="M339" s="5">
        <v>23.52793296089386</v>
      </c>
      <c r="N339" s="3">
        <v>3.58</v>
      </c>
      <c r="O339" s="3">
        <v>2.27</v>
      </c>
      <c r="P339" s="4">
        <v>0.6340782122905028</v>
      </c>
      <c r="Q339" s="1">
        <v>31</v>
      </c>
      <c r="R339" s="4">
        <v>0.07441360923463081</v>
      </c>
      <c r="S339" s="1" t="s">
        <v>987</v>
      </c>
      <c r="T339" s="4" t="s">
        <v>1076</v>
      </c>
      <c r="U339" s="1" t="s">
        <v>1080</v>
      </c>
      <c r="V339" s="6" t="s">
        <v>1085</v>
      </c>
      <c r="W339" s="7">
        <v>174918.471349</v>
      </c>
      <c r="X339" s="10">
        <v>45964</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HYPERLINK("https://www.suredividend.com/sure-analysis-AIZ/","Assurant Inc")</f>
        <v>0</v>
      </c>
      <c r="C340" s="1" t="s">
        <v>958</v>
      </c>
      <c r="D340" s="3">
        <v>214</v>
      </c>
      <c r="E340" s="3">
        <v>228</v>
      </c>
      <c r="F340" s="3">
        <v>239</v>
      </c>
      <c r="G340" s="4">
        <v>0.9539748953974896</v>
      </c>
      <c r="H340" s="4">
        <v>0.01403508771929825</v>
      </c>
      <c r="I340" s="4">
        <v>0.009468126373187502</v>
      </c>
      <c r="J340" s="4">
        <v>0.04</v>
      </c>
      <c r="K340" s="4">
        <v>0.06367960906617065</v>
      </c>
      <c r="L340" s="1" t="s">
        <v>960</v>
      </c>
      <c r="M340" s="5">
        <v>13.17919075144509</v>
      </c>
      <c r="N340" s="3">
        <v>17.3</v>
      </c>
      <c r="O340" s="3">
        <v>3.2</v>
      </c>
      <c r="P340" s="4">
        <v>0.1849710982658959</v>
      </c>
      <c r="Q340" s="1">
        <v>19</v>
      </c>
      <c r="R340" s="4">
        <v>0.06961037572506878</v>
      </c>
      <c r="S340" s="1" t="s">
        <v>996</v>
      </c>
      <c r="T340" s="4" t="s">
        <v>1076</v>
      </c>
      <c r="U340" s="1" t="s">
        <v>1080</v>
      </c>
      <c r="V340" s="6" t="s">
        <v>1082</v>
      </c>
      <c r="W340" s="7">
        <v>11370.916026</v>
      </c>
      <c r="X340" s="10">
        <v>45897</v>
      </c>
      <c r="Y340" s="1" t="s">
        <v>1101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HYPERLINK("https://www.suredividend.com/sure-analysis-ADM/","Archer Daniels Midland Co.")</f>
        <v>0</v>
      </c>
      <c r="C341" s="1" t="s">
        <v>958</v>
      </c>
      <c r="D341" s="3">
        <v>63</v>
      </c>
      <c r="E341" s="3">
        <v>58.41</v>
      </c>
      <c r="F341" s="3">
        <v>56</v>
      </c>
      <c r="G341" s="4">
        <v>1.043035714285714</v>
      </c>
      <c r="H341" s="4">
        <v>0.03492552645095019</v>
      </c>
      <c r="I341" s="4">
        <v>-0.008391675128371578</v>
      </c>
      <c r="J341" s="4">
        <v>0.04</v>
      </c>
      <c r="K341" s="4">
        <v>0.06298864091915179</v>
      </c>
      <c r="L341" s="1" t="s">
        <v>960</v>
      </c>
      <c r="M341" s="5">
        <v>14.6390977443609</v>
      </c>
      <c r="N341" s="3">
        <v>3.99</v>
      </c>
      <c r="O341" s="3">
        <v>2.04</v>
      </c>
      <c r="P341" s="4">
        <v>0.5112781954887218</v>
      </c>
      <c r="Q341" s="1">
        <v>50</v>
      </c>
      <c r="R341" s="4">
        <v>0.02957115609465299</v>
      </c>
      <c r="S341" s="1" t="s">
        <v>972</v>
      </c>
      <c r="T341" s="4" t="s">
        <v>1076</v>
      </c>
      <c r="U341" s="1" t="s">
        <v>1080</v>
      </c>
      <c r="V341" s="6" t="s">
        <v>1091</v>
      </c>
      <c r="W341" s="7">
        <v>28271.91751</v>
      </c>
      <c r="X341" s="10">
        <v>45903</v>
      </c>
      <c r="Y341" s="1" t="s">
        <v>1106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HYPERLINK("https://www.suredividend.com/sure-analysis-CCFN/","Muncy Columbia Financial Corporation")</f>
        <v>0</v>
      </c>
      <c r="C342" s="1" t="s">
        <v>958</v>
      </c>
      <c r="D342" s="3">
        <v>52</v>
      </c>
      <c r="E342" s="3">
        <v>52.5</v>
      </c>
      <c r="F342" s="3">
        <v>54</v>
      </c>
      <c r="G342" s="4">
        <v>0.9722222222222222</v>
      </c>
      <c r="H342" s="4">
        <v>0.03428571428571429</v>
      </c>
      <c r="I342" s="4">
        <v>0.005650077210034965</v>
      </c>
      <c r="J342" s="4">
        <v>0.025</v>
      </c>
      <c r="K342" s="4">
        <v>0.06164602044123191</v>
      </c>
      <c r="L342" s="1" t="s">
        <v>960</v>
      </c>
      <c r="M342" s="5">
        <v>8.75</v>
      </c>
      <c r="N342" s="3">
        <v>6</v>
      </c>
      <c r="O342" s="3">
        <v>1.8</v>
      </c>
      <c r="P342" s="4">
        <v>0.3</v>
      </c>
      <c r="Q342" s="1">
        <v>29</v>
      </c>
      <c r="R342" s="4">
        <v>0.02534857565773274</v>
      </c>
      <c r="T342" s="4" t="s">
        <v>1076</v>
      </c>
      <c r="U342" s="1" t="s">
        <v>1080</v>
      </c>
      <c r="V342" s="6" t="s">
        <v>1082</v>
      </c>
      <c r="X342" s="10">
        <v>45952</v>
      </c>
      <c r="Y342" s="1" t="s">
        <v>1097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HYPERLINK("https://www.suredividend.com/sure-analysis-VMC/","Vulcan Materials Co")</f>
        <v>0</v>
      </c>
      <c r="C343" s="1" t="s">
        <v>958</v>
      </c>
      <c r="D343" s="3">
        <v>296</v>
      </c>
      <c r="E343" s="3">
        <v>284.1</v>
      </c>
      <c r="F343" s="3">
        <v>252</v>
      </c>
      <c r="G343" s="4">
        <v>1.127380952380952</v>
      </c>
      <c r="H343" s="4">
        <v>0.006898979232664554</v>
      </c>
      <c r="I343" s="4">
        <v>-0.02369421786490444</v>
      </c>
      <c r="J343" s="4">
        <v>0.08</v>
      </c>
      <c r="K343" s="4">
        <v>0.06080635640398624</v>
      </c>
      <c r="L343" s="1" t="s">
        <v>960</v>
      </c>
      <c r="M343" s="5">
        <v>33.86174016686532</v>
      </c>
      <c r="N343" s="3">
        <v>8.390000000000001</v>
      </c>
      <c r="O343" s="3">
        <v>1.96</v>
      </c>
      <c r="P343" s="4">
        <v>0.233611442193087</v>
      </c>
      <c r="Q343" s="1">
        <v>12</v>
      </c>
      <c r="R343" s="4">
        <v>0.04987304960985517</v>
      </c>
      <c r="S343" s="1" t="s">
        <v>964</v>
      </c>
      <c r="T343" s="4" t="s">
        <v>1076</v>
      </c>
      <c r="U343" s="1" t="s">
        <v>1080</v>
      </c>
      <c r="V343" s="6" t="s">
        <v>1083</v>
      </c>
      <c r="W343" s="7">
        <v>37537.068801</v>
      </c>
      <c r="X343" s="10">
        <v>45887</v>
      </c>
      <c r="Y343" s="1" t="s">
        <v>1095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HYPERLINK("https://www.suredividend.com/sure-analysis-PHM/","PulteGroup Inc")</f>
        <v>0</v>
      </c>
      <c r="C344" s="1" t="s">
        <v>958</v>
      </c>
      <c r="D344" s="3">
        <v>121</v>
      </c>
      <c r="E344" s="3">
        <v>117.52</v>
      </c>
      <c r="F344" s="3">
        <v>108</v>
      </c>
      <c r="G344" s="4">
        <v>1.088148148148148</v>
      </c>
      <c r="H344" s="4">
        <v>0.007488087134104833</v>
      </c>
      <c r="I344" s="4">
        <v>-0.01675353308430705</v>
      </c>
      <c r="J344" s="4">
        <v>0.07000000000000001</v>
      </c>
      <c r="K344" s="4">
        <v>0.05947446670073941</v>
      </c>
      <c r="L344" s="1" t="s">
        <v>960</v>
      </c>
      <c r="M344" s="5">
        <v>10.33597185576077</v>
      </c>
      <c r="N344" s="3">
        <v>11.37</v>
      </c>
      <c r="O344" s="3">
        <v>0.88</v>
      </c>
      <c r="P344" s="4">
        <v>0.07739665787159192</v>
      </c>
      <c r="Q344" s="1">
        <v>6</v>
      </c>
      <c r="R344" s="4">
        <v>0.06926287390519925</v>
      </c>
      <c r="S344" s="1" t="s">
        <v>1025</v>
      </c>
      <c r="T344" s="4" t="s">
        <v>1076</v>
      </c>
      <c r="U344" s="1" t="s">
        <v>1080</v>
      </c>
      <c r="V344" s="6" t="s">
        <v>1087</v>
      </c>
      <c r="W344" s="7">
        <v>23082.056574</v>
      </c>
      <c r="X344" s="10">
        <v>45952</v>
      </c>
      <c r="Y344" s="1" t="s">
        <v>1098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958</v>
      </c>
      <c r="D345" s="3">
        <v>222</v>
      </c>
      <c r="E345" s="3">
        <v>220.18</v>
      </c>
      <c r="F345" s="3">
        <v>178</v>
      </c>
      <c r="G345" s="4">
        <v>1.236966292134831</v>
      </c>
      <c r="H345" s="4">
        <v>0.02202743210100826</v>
      </c>
      <c r="I345" s="4">
        <v>-0.04164055580173343</v>
      </c>
      <c r="J345" s="4">
        <v>0.08</v>
      </c>
      <c r="K345" s="4">
        <v>0.05893430402196809</v>
      </c>
      <c r="L345" s="1" t="s">
        <v>960</v>
      </c>
      <c r="M345" s="5">
        <v>15.5056338028169</v>
      </c>
      <c r="N345" s="3">
        <v>14.2</v>
      </c>
      <c r="O345" s="3">
        <v>4.85</v>
      </c>
      <c r="P345" s="4">
        <v>0.3415492957746479</v>
      </c>
      <c r="Q345" s="1">
        <v>10</v>
      </c>
      <c r="R345" s="4">
        <v>0.08993203583625542</v>
      </c>
      <c r="S345" s="1" t="s">
        <v>977</v>
      </c>
      <c r="T345" s="4" t="s">
        <v>1076</v>
      </c>
      <c r="U345" s="1" t="s">
        <v>1080</v>
      </c>
      <c r="V345" s="6" t="s">
        <v>1087</v>
      </c>
      <c r="W345" s="7">
        <v>17629.279928</v>
      </c>
      <c r="X345" s="10">
        <v>45920</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HYPERLINK("https://www.suredividend.com/sure-analysis-RHHBY/","Roche Holding AG")</f>
        <v>0</v>
      </c>
      <c r="C346" s="1" t="s">
        <v>958</v>
      </c>
      <c r="D346" s="3">
        <v>42</v>
      </c>
      <c r="E346" s="3">
        <v>45.49</v>
      </c>
      <c r="F346" s="3">
        <v>45</v>
      </c>
      <c r="G346" s="4">
        <v>1.010888888888889</v>
      </c>
      <c r="H346" s="4">
        <v>0.03055616619037151</v>
      </c>
      <c r="I346" s="4">
        <v>-0.00216366226328768</v>
      </c>
      <c r="J346" s="4">
        <v>0.03</v>
      </c>
      <c r="K346" s="4">
        <v>0.05599859489227166</v>
      </c>
      <c r="L346" s="1" t="s">
        <v>960</v>
      </c>
      <c r="M346" s="5">
        <v>17.16603773584906</v>
      </c>
      <c r="N346" s="3">
        <v>2.65</v>
      </c>
      <c r="O346" s="3">
        <v>1.39</v>
      </c>
      <c r="P346" s="4">
        <v>0.5245283018867924</v>
      </c>
      <c r="Q346" s="1">
        <v>38</v>
      </c>
      <c r="R346" s="4">
        <v>0.02853964564367195</v>
      </c>
      <c r="S346" s="1" t="s">
        <v>1041</v>
      </c>
      <c r="T346" s="4" t="s">
        <v>1076</v>
      </c>
      <c r="U346" s="1" t="s">
        <v>1081</v>
      </c>
      <c r="V346" s="6" t="s">
        <v>1089</v>
      </c>
      <c r="X346" s="10">
        <v>45955</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958</v>
      </c>
      <c r="D347" s="3">
        <v>97</v>
      </c>
      <c r="E347" s="3">
        <v>97.62</v>
      </c>
      <c r="F347" s="3">
        <v>86</v>
      </c>
      <c r="G347" s="4">
        <v>1.135116279069768</v>
      </c>
      <c r="H347" s="4">
        <v>0.04630198729768489</v>
      </c>
      <c r="I347" s="4">
        <v>-0.0250284801694215</v>
      </c>
      <c r="J347" s="4">
        <v>0.039</v>
      </c>
      <c r="K347" s="4">
        <v>0.05569205204845606</v>
      </c>
      <c r="L347" s="1" t="s">
        <v>960</v>
      </c>
      <c r="M347" s="5">
        <v>13.61506276150628</v>
      </c>
      <c r="N347" s="3">
        <v>7.17</v>
      </c>
      <c r="O347" s="3">
        <v>4.52</v>
      </c>
      <c r="P347" s="4">
        <v>0.6304044630404463</v>
      </c>
      <c r="Q347" s="1">
        <v>58</v>
      </c>
      <c r="R347" s="4">
        <v>0.01834128918710465</v>
      </c>
      <c r="S347" s="1" t="s">
        <v>992</v>
      </c>
      <c r="T347" s="4" t="s">
        <v>1077</v>
      </c>
      <c r="U347" s="1" t="s">
        <v>1080</v>
      </c>
      <c r="V347" s="6" t="s">
        <v>1090</v>
      </c>
      <c r="W347" s="7">
        <v>8422.543127000001</v>
      </c>
      <c r="X347" s="10">
        <v>45897</v>
      </c>
      <c r="Y347" s="1" t="s">
        <v>1107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HYPERLINK("https://www.suredividend.com/sure-analysis-MS/","Morgan Stanley")</f>
        <v>0</v>
      </c>
      <c r="C348" s="1" t="s">
        <v>958</v>
      </c>
      <c r="D348" s="3">
        <v>164</v>
      </c>
      <c r="E348" s="3">
        <v>165.37</v>
      </c>
      <c r="F348" s="3">
        <v>130</v>
      </c>
      <c r="G348" s="4">
        <v>1.272076923076923</v>
      </c>
      <c r="H348" s="4">
        <v>0.02418818407208079</v>
      </c>
      <c r="I348" s="4">
        <v>-0.04699029089458362</v>
      </c>
      <c r="J348" s="4">
        <v>0.08</v>
      </c>
      <c r="K348" s="4">
        <v>0.05522610059025013</v>
      </c>
      <c r="L348" s="1" t="s">
        <v>960</v>
      </c>
      <c r="M348" s="5">
        <v>16.537</v>
      </c>
      <c r="N348" s="3">
        <v>10</v>
      </c>
      <c r="O348" s="3">
        <v>4</v>
      </c>
      <c r="P348" s="4">
        <v>0.4</v>
      </c>
      <c r="Q348" s="1">
        <v>12</v>
      </c>
      <c r="R348" s="4">
        <v>0.08009875865888949</v>
      </c>
      <c r="S348" s="1" t="s">
        <v>969</v>
      </c>
      <c r="T348" s="4" t="s">
        <v>1076</v>
      </c>
      <c r="U348" s="1" t="s">
        <v>1080</v>
      </c>
      <c r="V348" s="6" t="s">
        <v>1082</v>
      </c>
      <c r="W348" s="7">
        <v>263205.514995</v>
      </c>
      <c r="X348" s="10">
        <v>45946</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HYPERLINK("https://www.suredividend.com/sure-analysis-FFIN/","First Financial Bankshares, Inc.")</f>
        <v>0</v>
      </c>
      <c r="C349" s="1" t="s">
        <v>957</v>
      </c>
      <c r="D349" s="3">
        <v>32</v>
      </c>
      <c r="E349" s="3">
        <v>30.965</v>
      </c>
      <c r="F349" s="3">
        <v>25</v>
      </c>
      <c r="G349" s="4">
        <v>1.2386</v>
      </c>
      <c r="H349" s="4">
        <v>0.02454383981915065</v>
      </c>
      <c r="I349" s="4">
        <v>-0.041893503656669</v>
      </c>
      <c r="J349" s="4">
        <v>0.07000000000000001</v>
      </c>
      <c r="K349" s="4">
        <v>0.05336317562189996</v>
      </c>
      <c r="L349" s="1" t="s">
        <v>960</v>
      </c>
      <c r="M349" s="5">
        <v>17.79597701149425</v>
      </c>
      <c r="N349" s="3">
        <v>1.74</v>
      </c>
      <c r="O349" s="3">
        <v>0.76</v>
      </c>
      <c r="P349" s="4">
        <v>0.4367816091954023</v>
      </c>
      <c r="Q349" s="1">
        <v>15</v>
      </c>
      <c r="R349" s="4">
        <v>0.09928233140826515</v>
      </c>
      <c r="S349" s="1" t="s">
        <v>966</v>
      </c>
      <c r="T349" s="4" t="s">
        <v>1076</v>
      </c>
      <c r="U349" s="1" t="s">
        <v>1080</v>
      </c>
      <c r="V349" s="6" t="s">
        <v>1082</v>
      </c>
      <c r="W349" s="7">
        <v>4435.092979</v>
      </c>
      <c r="X349" s="10">
        <v>45974</v>
      </c>
      <c r="Y349" s="1" t="s">
        <v>1094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HYPERLINK("https://www.suredividend.com/sure-analysis-STE/","Steris Plc")</f>
        <v>0</v>
      </c>
      <c r="C350" s="1" t="s">
        <v>958</v>
      </c>
      <c r="D350" s="3">
        <v>245</v>
      </c>
      <c r="E350" s="3">
        <v>260.43</v>
      </c>
      <c r="F350" s="3">
        <v>251</v>
      </c>
      <c r="G350" s="4">
        <v>1.037569721115538</v>
      </c>
      <c r="H350" s="4">
        <v>0.009676304573205851</v>
      </c>
      <c r="I350" s="4">
        <v>-0.007349096736688487</v>
      </c>
      <c r="J350" s="4">
        <v>0.05</v>
      </c>
      <c r="K350" s="4">
        <v>0.05307276378951764</v>
      </c>
      <c r="L350" s="1" t="s">
        <v>960</v>
      </c>
      <c r="M350" s="5">
        <v>25.96510468594218</v>
      </c>
      <c r="N350" s="3">
        <v>10.03</v>
      </c>
      <c r="O350" s="3">
        <v>2.52</v>
      </c>
      <c r="P350" s="4">
        <v>0.251246261216351</v>
      </c>
      <c r="Q350" s="1">
        <v>15</v>
      </c>
      <c r="R350" s="4">
        <v>0.100082101138866</v>
      </c>
      <c r="S350" s="1" t="s">
        <v>1012</v>
      </c>
      <c r="T350" s="4" t="s">
        <v>1076</v>
      </c>
      <c r="U350" s="1" t="s">
        <v>1081</v>
      </c>
      <c r="V350" s="6" t="s">
        <v>1089</v>
      </c>
      <c r="W350" s="7">
        <v>25561.407024</v>
      </c>
      <c r="X350" s="10">
        <v>45882</v>
      </c>
      <c r="Y350" s="1" t="s">
        <v>1094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HYPERLINK("https://www.suredividend.com/sure-analysis-KR/","Kroger Co.")</f>
        <v>0</v>
      </c>
      <c r="C351" s="1" t="s">
        <v>958</v>
      </c>
      <c r="D351" s="3">
        <v>65</v>
      </c>
      <c r="E351" s="3">
        <v>65.66</v>
      </c>
      <c r="F351" s="3">
        <v>60</v>
      </c>
      <c r="G351" s="4">
        <v>1.094333333333333</v>
      </c>
      <c r="H351" s="4">
        <v>0.02132196162046908</v>
      </c>
      <c r="I351" s="4">
        <v>-0.01786751861871949</v>
      </c>
      <c r="J351" s="4">
        <v>0.05</v>
      </c>
      <c r="K351" s="4">
        <v>0.05282129355859833</v>
      </c>
      <c r="L351" s="1" t="s">
        <v>960</v>
      </c>
      <c r="M351" s="5">
        <v>13.82315789473684</v>
      </c>
      <c r="N351" s="3">
        <v>4.75</v>
      </c>
      <c r="O351" s="3">
        <v>1.4</v>
      </c>
      <c r="P351" s="4">
        <v>0.2947368421052631</v>
      </c>
      <c r="Q351" s="1">
        <v>18</v>
      </c>
      <c r="R351" s="4">
        <v>0.05960186535674428</v>
      </c>
      <c r="S351" s="1" t="s">
        <v>974</v>
      </c>
      <c r="T351" s="4" t="s">
        <v>1076</v>
      </c>
      <c r="U351" s="1" t="s">
        <v>1080</v>
      </c>
      <c r="V351" s="6" t="s">
        <v>1091</v>
      </c>
      <c r="W351" s="7">
        <v>43484.944271</v>
      </c>
      <c r="X351" s="10">
        <v>45923</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HYPERLINK("https://www.suredividend.com/sure-analysis-BANF/","Bancfirst Corp.")</f>
        <v>0</v>
      </c>
      <c r="C352" s="1" t="s">
        <v>958</v>
      </c>
      <c r="D352" s="3">
        <v>134</v>
      </c>
      <c r="E352" s="3">
        <v>110.07</v>
      </c>
      <c r="F352" s="3">
        <v>108</v>
      </c>
      <c r="G352" s="4">
        <v>1.019166666666667</v>
      </c>
      <c r="H352" s="4">
        <v>0.01698918869810121</v>
      </c>
      <c r="I352" s="4">
        <v>-0.003789860265430045</v>
      </c>
      <c r="J352" s="4">
        <v>0.04</v>
      </c>
      <c r="K352" s="4">
        <v>0.05218196525379115</v>
      </c>
      <c r="L352" s="1" t="s">
        <v>960</v>
      </c>
      <c r="M352" s="5">
        <v>15.35146443514644</v>
      </c>
      <c r="N352" s="3">
        <v>7.17</v>
      </c>
      <c r="O352" s="3">
        <v>1.87</v>
      </c>
      <c r="P352" s="4">
        <v>0.2608089260808926</v>
      </c>
      <c r="Q352" s="1">
        <v>32</v>
      </c>
      <c r="R352" s="4">
        <v>0.04044385152396357</v>
      </c>
      <c r="S352" s="1" t="s">
        <v>980</v>
      </c>
      <c r="T352" s="4" t="s">
        <v>1076</v>
      </c>
      <c r="U352" s="1" t="s">
        <v>1080</v>
      </c>
      <c r="V352" s="6" t="s">
        <v>1082</v>
      </c>
      <c r="W352" s="7">
        <v>3672.759071</v>
      </c>
      <c r="X352" s="10">
        <v>45926</v>
      </c>
      <c r="Y352" s="1" t="s">
        <v>1106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958</v>
      </c>
      <c r="D353" s="3">
        <v>1042</v>
      </c>
      <c r="E353" s="3">
        <v>1066.41</v>
      </c>
      <c r="F353" s="3">
        <v>1042</v>
      </c>
      <c r="G353" s="4">
        <v>1.023426103646833</v>
      </c>
      <c r="H353" s="4">
        <v>0.006751624609671701</v>
      </c>
      <c r="I353" s="4">
        <v>-0.004620477369816745</v>
      </c>
      <c r="J353" s="4">
        <v>0.05</v>
      </c>
      <c r="K353" s="4">
        <v>0.05163380381470373</v>
      </c>
      <c r="L353" s="1" t="s">
        <v>960</v>
      </c>
      <c r="M353" s="5">
        <v>16.40630769230769</v>
      </c>
      <c r="N353" s="3">
        <v>65</v>
      </c>
      <c r="O353" s="3">
        <v>7.2</v>
      </c>
      <c r="P353" s="4">
        <v>0.1107692307692308</v>
      </c>
      <c r="Q353" s="1">
        <v>9</v>
      </c>
      <c r="R353" s="4">
        <v>0.05001765894316224</v>
      </c>
      <c r="S353" s="1" t="s">
        <v>1013</v>
      </c>
      <c r="T353" s="4" t="s">
        <v>1076</v>
      </c>
      <c r="U353" s="1" t="s">
        <v>1080</v>
      </c>
      <c r="V353" s="6" t="s">
        <v>1087</v>
      </c>
      <c r="W353" s="7">
        <v>4651.869766</v>
      </c>
      <c r="X353" s="10">
        <v>45961</v>
      </c>
      <c r="Y353" s="1" t="s">
        <v>1097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HYPERLINK("https://www.suredividend.com/sure-analysis-ORCL/","Oracle Corp.")</f>
        <v>0</v>
      </c>
      <c r="C354" s="1" t="s">
        <v>958</v>
      </c>
      <c r="D354" s="3">
        <v>328</v>
      </c>
      <c r="E354" s="3">
        <v>215.74</v>
      </c>
      <c r="F354" s="3">
        <v>150</v>
      </c>
      <c r="G354" s="4">
        <v>1.438266666666667</v>
      </c>
      <c r="H354" s="4">
        <v>0.009270418095856122</v>
      </c>
      <c r="I354" s="4">
        <v>-0.07010884467595435</v>
      </c>
      <c r="J354" s="4">
        <v>0.12</v>
      </c>
      <c r="K354" s="4">
        <v>0.05100961095215939</v>
      </c>
      <c r="L354" s="1" t="s">
        <v>960</v>
      </c>
      <c r="M354" s="5">
        <v>31.7264705882353</v>
      </c>
      <c r="N354" s="3">
        <v>6.8</v>
      </c>
      <c r="O354" s="3">
        <v>2</v>
      </c>
      <c r="P354" s="4">
        <v>0.2941176470588235</v>
      </c>
      <c r="Q354" s="1">
        <v>14</v>
      </c>
      <c r="R354" s="4">
        <v>0.07037329403010917</v>
      </c>
      <c r="S354" s="1" t="s">
        <v>993</v>
      </c>
      <c r="T354" s="4" t="s">
        <v>1076</v>
      </c>
      <c r="U354" s="1" t="s">
        <v>1080</v>
      </c>
      <c r="V354" s="6" t="s">
        <v>1084</v>
      </c>
      <c r="W354" s="7">
        <v>618271.71498</v>
      </c>
      <c r="X354" s="10">
        <v>45923</v>
      </c>
      <c r="Y354" s="1" t="s">
        <v>1103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HYPERLINK("https://www.suredividend.com/sure-analysis-BKUT/","Bank of Utica")</f>
        <v>0</v>
      </c>
      <c r="C355" s="1" t="s">
        <v>957</v>
      </c>
      <c r="D355" s="3">
        <v>506</v>
      </c>
      <c r="E355" s="3">
        <v>573</v>
      </c>
      <c r="F355" s="3">
        <v>510</v>
      </c>
      <c r="G355" s="4">
        <v>1.123529411764706</v>
      </c>
      <c r="H355" s="4">
        <v>0.03315881326352531</v>
      </c>
      <c r="I355" s="4">
        <v>-0.02302576438122006</v>
      </c>
      <c r="J355" s="4">
        <v>0.04</v>
      </c>
      <c r="K355" s="4">
        <v>0.04891242118773631</v>
      </c>
      <c r="L355" s="1" t="s">
        <v>960</v>
      </c>
      <c r="M355" s="5">
        <v>6.741176470588235</v>
      </c>
      <c r="N355" s="3">
        <v>85</v>
      </c>
      <c r="O355" s="3">
        <v>19</v>
      </c>
      <c r="P355" s="4">
        <v>0.2235294117647059</v>
      </c>
      <c r="Q355" s="1">
        <v>30</v>
      </c>
      <c r="R355" s="4">
        <v>0.04003234426818381</v>
      </c>
      <c r="T355" s="4" t="s">
        <v>1076</v>
      </c>
      <c r="U355" s="1" t="s">
        <v>1080</v>
      </c>
      <c r="V355" s="6" t="s">
        <v>1082</v>
      </c>
      <c r="X355" s="10">
        <v>45825</v>
      </c>
      <c r="Y355" s="1" t="s">
        <v>1097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HYPERLINK("https://www.suredividend.com/sure-analysis-CDUAF/","Canadian Utilities Ltd.")</f>
        <v>0</v>
      </c>
      <c r="C356" s="1" t="s">
        <v>958</v>
      </c>
      <c r="D356" s="3">
        <v>28</v>
      </c>
      <c r="E356" s="3">
        <v>30.55</v>
      </c>
      <c r="F356" s="3">
        <v>26</v>
      </c>
      <c r="G356" s="4">
        <v>1.175</v>
      </c>
      <c r="H356" s="4">
        <v>0.04353518821603928</v>
      </c>
      <c r="I356" s="4">
        <v>-0.03173902863120104</v>
      </c>
      <c r="J356" s="4">
        <v>0.04</v>
      </c>
      <c r="K356" s="4">
        <v>0.0488902875606354</v>
      </c>
      <c r="L356" s="1" t="s">
        <v>960</v>
      </c>
      <c r="M356" s="5">
        <v>17.65895953757225</v>
      </c>
      <c r="N356" s="3">
        <v>1.73</v>
      </c>
      <c r="O356" s="3">
        <v>1.33</v>
      </c>
      <c r="P356" s="4">
        <v>0.7687861271676301</v>
      </c>
      <c r="Q356" s="1">
        <v>53</v>
      </c>
      <c r="R356" s="4">
        <v>0.02434894295516754</v>
      </c>
      <c r="T356" s="4" t="s">
        <v>1076</v>
      </c>
      <c r="U356" s="1" t="s">
        <v>1081</v>
      </c>
      <c r="V356" s="6" t="s">
        <v>1085</v>
      </c>
      <c r="X356" s="10">
        <v>45871</v>
      </c>
      <c r="Y356" s="1" t="s">
        <v>1097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958</v>
      </c>
      <c r="D357" s="3">
        <v>157</v>
      </c>
      <c r="E357" s="3">
        <v>156.46</v>
      </c>
      <c r="F357" s="3">
        <v>144</v>
      </c>
      <c r="G357" s="4">
        <v>1.086527777777778</v>
      </c>
      <c r="H357" s="4">
        <v>0.01559504026588265</v>
      </c>
      <c r="I357" s="4">
        <v>-0.0164604390805011</v>
      </c>
      <c r="J357" s="4">
        <v>0.05</v>
      </c>
      <c r="K357" s="4">
        <v>0.04814527014414405</v>
      </c>
      <c r="L357" s="1" t="s">
        <v>960</v>
      </c>
      <c r="M357" s="5">
        <v>17.98390804597701</v>
      </c>
      <c r="N357" s="3">
        <v>8.699999999999999</v>
      </c>
      <c r="O357" s="3">
        <v>2.44</v>
      </c>
      <c r="P357" s="4">
        <v>0.2804597701149426</v>
      </c>
      <c r="Q357" s="1">
        <v>20</v>
      </c>
      <c r="R357" s="4">
        <v>0.04972154879615531</v>
      </c>
      <c r="S357" s="1" t="s">
        <v>965</v>
      </c>
      <c r="T357" s="4" t="s">
        <v>1076</v>
      </c>
      <c r="U357" s="1" t="s">
        <v>1080</v>
      </c>
      <c r="V357" s="6" t="s">
        <v>1086</v>
      </c>
      <c r="W357" s="7">
        <v>5581.695</v>
      </c>
      <c r="X357" s="10">
        <v>45964</v>
      </c>
      <c r="Y357" s="1" t="s">
        <v>1097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HYPERLINK("https://www.suredividend.com/sure-analysis-KVUE/","Kenvue Inc")</f>
        <v>0</v>
      </c>
      <c r="C358" s="1" t="s">
        <v>958</v>
      </c>
      <c r="D358" s="3">
        <v>21.2</v>
      </c>
      <c r="E358" s="3">
        <v>16.8</v>
      </c>
      <c r="F358" s="3">
        <v>14.42</v>
      </c>
      <c r="G358" s="4">
        <v>1.165048543689321</v>
      </c>
      <c r="H358" s="4">
        <v>0.0494047619047619</v>
      </c>
      <c r="I358" s="4">
        <v>-0.03009053889732916</v>
      </c>
      <c r="J358" s="4">
        <v>0.03</v>
      </c>
      <c r="K358" s="4">
        <v>0.04810919697960969</v>
      </c>
      <c r="L358" s="1" t="s">
        <v>960</v>
      </c>
      <c r="M358" s="5">
        <v>16.31067961165049</v>
      </c>
      <c r="N358" s="3">
        <v>1.03</v>
      </c>
      <c r="O358" s="3">
        <v>0.83</v>
      </c>
      <c r="P358" s="4">
        <v>0.8058252427184466</v>
      </c>
      <c r="Q358" s="1">
        <v>63</v>
      </c>
      <c r="R358" s="4">
        <v>0.02952910360273897</v>
      </c>
      <c r="S358" s="1" t="s">
        <v>997</v>
      </c>
      <c r="T358" s="4" t="s">
        <v>1076</v>
      </c>
      <c r="U358" s="1" t="s">
        <v>1080</v>
      </c>
      <c r="V358" s="6" t="s">
        <v>1091</v>
      </c>
      <c r="W358" s="7">
        <v>32128.002391</v>
      </c>
      <c r="X358" s="10">
        <v>45890</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958</v>
      </c>
      <c r="D359" s="3">
        <v>53.1</v>
      </c>
      <c r="E359" s="3">
        <v>56.19</v>
      </c>
      <c r="F359" s="3">
        <v>42.2</v>
      </c>
      <c r="G359" s="4">
        <v>1.331516587677725</v>
      </c>
      <c r="H359" s="4">
        <v>0.01637302011033992</v>
      </c>
      <c r="I359" s="4">
        <v>-0.05565500313052041</v>
      </c>
      <c r="J359" s="4">
        <v>0.09</v>
      </c>
      <c r="K359" s="4">
        <v>0.0479703787806649</v>
      </c>
      <c r="L359" s="1" t="s">
        <v>960</v>
      </c>
      <c r="M359" s="5">
        <v>26.6303317535545</v>
      </c>
      <c r="N359" s="3">
        <v>2.11</v>
      </c>
      <c r="O359" s="3">
        <v>0.92</v>
      </c>
      <c r="P359" s="4">
        <v>0.4360189573459716</v>
      </c>
      <c r="Q359" s="1">
        <v>15</v>
      </c>
      <c r="R359" s="4">
        <v>0.0952569935905363</v>
      </c>
      <c r="S359" s="1" t="s">
        <v>1033</v>
      </c>
      <c r="T359" s="4" t="s">
        <v>1076</v>
      </c>
      <c r="U359" s="1" t="s">
        <v>1080</v>
      </c>
      <c r="V359" s="6" t="s">
        <v>1087</v>
      </c>
      <c r="W359" s="7">
        <v>29685.713967</v>
      </c>
      <c r="X359" s="10">
        <v>45972</v>
      </c>
      <c r="Y359" s="1" t="s">
        <v>1107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HYPERLINK("https://www.suredividend.com/sure-analysis-UGI/","UGI Corp.")</f>
        <v>0</v>
      </c>
      <c r="C360" s="1" t="s">
        <v>958</v>
      </c>
      <c r="D360" s="3">
        <v>34.5</v>
      </c>
      <c r="E360" s="3">
        <v>34.99</v>
      </c>
      <c r="F360" s="3">
        <v>31.3</v>
      </c>
      <c r="G360" s="4">
        <v>1.117891373801917</v>
      </c>
      <c r="H360" s="4">
        <v>0.04286939125464418</v>
      </c>
      <c r="I360" s="4">
        <v>-0.02204228078338644</v>
      </c>
      <c r="J360" s="4">
        <v>0.028</v>
      </c>
      <c r="K360" s="4">
        <v>0.04728311134905394</v>
      </c>
      <c r="L360" s="1" t="s">
        <v>960</v>
      </c>
      <c r="M360" s="5">
        <v>11.17891373801917</v>
      </c>
      <c r="N360" s="3">
        <v>3.13</v>
      </c>
      <c r="O360" s="3">
        <v>1.5</v>
      </c>
      <c r="P360" s="4">
        <v>0.4792332268370607</v>
      </c>
      <c r="Q360" s="1">
        <v>36</v>
      </c>
      <c r="R360" s="4">
        <v>0.02774988668809053</v>
      </c>
      <c r="S360" s="1" t="s">
        <v>966</v>
      </c>
      <c r="T360" s="4" t="s">
        <v>1076</v>
      </c>
      <c r="U360" s="1" t="s">
        <v>1080</v>
      </c>
      <c r="V360" s="6" t="s">
        <v>1085</v>
      </c>
      <c r="W360" s="7">
        <v>7513.750242</v>
      </c>
      <c r="X360" s="10">
        <v>45895</v>
      </c>
      <c r="Y360" s="1" t="s">
        <v>1107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958</v>
      </c>
      <c r="D361" s="3">
        <v>61</v>
      </c>
      <c r="E361" s="3">
        <v>61.52</v>
      </c>
      <c r="F361" s="3">
        <v>69</v>
      </c>
      <c r="G361" s="4">
        <v>0.8915942028985507</v>
      </c>
      <c r="H361" s="4">
        <v>0.02600780234070221</v>
      </c>
      <c r="I361" s="4">
        <v>0.02321418635448369</v>
      </c>
      <c r="J361" s="4">
        <v>0</v>
      </c>
      <c r="K361" s="4">
        <v>0.04727464329872899</v>
      </c>
      <c r="L361" s="1" t="s">
        <v>960</v>
      </c>
      <c r="M361" s="5">
        <v>9.843200000000001</v>
      </c>
      <c r="N361" s="3">
        <v>6.25</v>
      </c>
      <c r="O361" s="3">
        <v>1.6</v>
      </c>
      <c r="P361" s="4">
        <v>0.256</v>
      </c>
      <c r="Q361" s="1">
        <v>39</v>
      </c>
      <c r="R361" s="4">
        <v>0.0204004858967195</v>
      </c>
      <c r="S361" s="1" t="s">
        <v>1042</v>
      </c>
      <c r="T361" s="4" t="s">
        <v>1076</v>
      </c>
      <c r="U361" s="1" t="s">
        <v>1080</v>
      </c>
      <c r="V361" s="6" t="s">
        <v>1082</v>
      </c>
      <c r="W361" s="7">
        <v>1504.689072</v>
      </c>
      <c r="X361" s="10">
        <v>45955</v>
      </c>
      <c r="Y361" s="1" t="s">
        <v>1093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HYPERLINK("https://www.suredividend.com/sure-analysis-NTIOF/","National Bank Of Canada")</f>
        <v>0</v>
      </c>
      <c r="C362" s="1" t="s">
        <v>958</v>
      </c>
      <c r="D362" s="3">
        <v>104</v>
      </c>
      <c r="E362" s="3">
        <v>115.67</v>
      </c>
      <c r="F362" s="3">
        <v>88</v>
      </c>
      <c r="G362" s="4">
        <v>1.314431818181818</v>
      </c>
      <c r="H362" s="4">
        <v>0.02948041843174548</v>
      </c>
      <c r="I362" s="4">
        <v>-0.05321277946369529</v>
      </c>
      <c r="J362" s="4">
        <v>0.07000000000000001</v>
      </c>
      <c r="K362" s="4">
        <v>0.04536798770081529</v>
      </c>
      <c r="L362" s="1" t="s">
        <v>960</v>
      </c>
      <c r="M362" s="5">
        <v>14.49498746867168</v>
      </c>
      <c r="N362" s="3">
        <v>7.98</v>
      </c>
      <c r="O362" s="3">
        <v>3.41</v>
      </c>
      <c r="P362" s="4">
        <v>0.4273182957393484</v>
      </c>
      <c r="Q362" s="1">
        <v>14</v>
      </c>
      <c r="R362" s="4">
        <v>0.06987909957836447</v>
      </c>
      <c r="T362" s="4" t="s">
        <v>1076</v>
      </c>
      <c r="U362" s="1" t="s">
        <v>1081</v>
      </c>
      <c r="V362" s="6" t="s">
        <v>1082</v>
      </c>
      <c r="X362" s="10">
        <v>45905</v>
      </c>
      <c r="Y362" s="1" t="s">
        <v>1100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HYPERLINK("https://www.suredividend.com/sure-analysis-ATO/","Atmos Energy Corp.")</f>
        <v>0</v>
      </c>
      <c r="C363" s="1" t="s">
        <v>958</v>
      </c>
      <c r="D363" s="3">
        <v>166</v>
      </c>
      <c r="E363" s="3">
        <v>178.02</v>
      </c>
      <c r="F363" s="3">
        <v>140</v>
      </c>
      <c r="G363" s="4">
        <v>1.271571428571429</v>
      </c>
      <c r="H363" s="4">
        <v>0.0224693854623076</v>
      </c>
      <c r="I363" s="4">
        <v>-0.04691453194381856</v>
      </c>
      <c r="J363" s="4">
        <v>0.07000000000000001</v>
      </c>
      <c r="K363" s="4">
        <v>0.04285577357422121</v>
      </c>
      <c r="L363" s="1" t="s">
        <v>960</v>
      </c>
      <c r="M363" s="5">
        <v>24.22040816326531</v>
      </c>
      <c r="N363" s="3">
        <v>7.35</v>
      </c>
      <c r="O363" s="3">
        <v>4</v>
      </c>
      <c r="P363" s="4">
        <v>0.54421768707483</v>
      </c>
      <c r="Q363" s="1">
        <v>42</v>
      </c>
      <c r="R363" s="4">
        <v>0.05020040579475671</v>
      </c>
      <c r="S363" s="1" t="s">
        <v>1033</v>
      </c>
      <c r="T363" s="4" t="s">
        <v>1076</v>
      </c>
      <c r="U363" s="1" t="s">
        <v>1080</v>
      </c>
      <c r="V363" s="6" t="s">
        <v>1085</v>
      </c>
      <c r="W363" s="7">
        <v>28568.379931</v>
      </c>
      <c r="X363" s="10">
        <v>45902</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HYPERLINK("https://www.suredividend.com/sure-analysis-HWKN/","Hawkins Inc")</f>
        <v>0</v>
      </c>
      <c r="C364" s="1" t="s">
        <v>958</v>
      </c>
      <c r="D364" s="3">
        <v>171</v>
      </c>
      <c r="E364" s="3">
        <v>127.8</v>
      </c>
      <c r="F364" s="3">
        <v>104</v>
      </c>
      <c r="G364" s="4">
        <v>1.228846153846154</v>
      </c>
      <c r="H364" s="4">
        <v>0.00594679186228482</v>
      </c>
      <c r="I364" s="4">
        <v>-0.0403773345021724</v>
      </c>
      <c r="J364" s="4">
        <v>0.08</v>
      </c>
      <c r="K364" s="4">
        <v>0.04230589155912301</v>
      </c>
      <c r="L364" s="1" t="s">
        <v>960</v>
      </c>
      <c r="M364" s="5">
        <v>27.07627118644068</v>
      </c>
      <c r="N364" s="3">
        <v>4.72</v>
      </c>
      <c r="O364" s="3">
        <v>0.76</v>
      </c>
      <c r="P364" s="4">
        <v>0.1610169491525424</v>
      </c>
      <c r="Q364" s="1">
        <v>21</v>
      </c>
      <c r="R364" s="4">
        <v>0.05000563166277994</v>
      </c>
      <c r="S364" s="1" t="s">
        <v>974</v>
      </c>
      <c r="T364" s="4" t="s">
        <v>1076</v>
      </c>
      <c r="U364" s="1" t="s">
        <v>1080</v>
      </c>
      <c r="V364" s="6" t="s">
        <v>1083</v>
      </c>
      <c r="W364" s="7">
        <v>2664.758887</v>
      </c>
      <c r="X364" s="10">
        <v>45889</v>
      </c>
      <c r="Y364" s="1" t="s">
        <v>1104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HYPERLINK("https://www.suredividend.com/sure-analysis-TJX/","TJX Companies, Inc.")</f>
        <v>0</v>
      </c>
      <c r="C365" s="1" t="s">
        <v>958</v>
      </c>
      <c r="D365" s="3">
        <v>137</v>
      </c>
      <c r="E365" s="3">
        <v>146.54</v>
      </c>
      <c r="F365" s="3">
        <v>100</v>
      </c>
      <c r="G365" s="4">
        <v>1.4654</v>
      </c>
      <c r="H365" s="4">
        <v>0.01160092807424594</v>
      </c>
      <c r="I365" s="4">
        <v>-0.07357820746705945</v>
      </c>
      <c r="J365" s="4">
        <v>0.11</v>
      </c>
      <c r="K365" s="4">
        <v>0.04190596829898374</v>
      </c>
      <c r="L365" s="1" t="s">
        <v>960</v>
      </c>
      <c r="M365" s="5">
        <v>32.27753303964757</v>
      </c>
      <c r="N365" s="3">
        <v>4.54</v>
      </c>
      <c r="O365" s="3">
        <v>1.7</v>
      </c>
      <c r="P365" s="4">
        <v>0.3744493392070484</v>
      </c>
      <c r="Q365" s="1">
        <v>4</v>
      </c>
      <c r="R365" s="4">
        <v>0.1001713428128839</v>
      </c>
      <c r="S365" s="1" t="s">
        <v>991</v>
      </c>
      <c r="T365" s="4" t="s">
        <v>1076</v>
      </c>
      <c r="U365" s="1" t="s">
        <v>1080</v>
      </c>
      <c r="V365" s="6" t="s">
        <v>1087</v>
      </c>
      <c r="W365" s="7">
        <v>162934.233</v>
      </c>
      <c r="X365" s="10">
        <v>45900</v>
      </c>
      <c r="Y365" s="1" t="s">
        <v>1100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958</v>
      </c>
      <c r="D366" s="3">
        <v>133</v>
      </c>
      <c r="E366" s="3">
        <v>123.9</v>
      </c>
      <c r="F366" s="3">
        <v>94</v>
      </c>
      <c r="G366" s="4">
        <v>1.318085106382979</v>
      </c>
      <c r="H366" s="4">
        <v>0.01452784503631961</v>
      </c>
      <c r="I366" s="4">
        <v>-0.05373819739039698</v>
      </c>
      <c r="J366" s="4">
        <v>0.08</v>
      </c>
      <c r="K366" s="4">
        <v>0.03829055617699595</v>
      </c>
      <c r="L366" s="1" t="s">
        <v>960</v>
      </c>
      <c r="M366" s="5">
        <v>17.11325966850829</v>
      </c>
      <c r="N366" s="3">
        <v>7.24</v>
      </c>
      <c r="O366" s="3">
        <v>1.8</v>
      </c>
      <c r="P366" s="4">
        <v>0.2486187845303867</v>
      </c>
      <c r="Q366" s="1">
        <v>11</v>
      </c>
      <c r="R366" s="4">
        <v>0.0796084730466029</v>
      </c>
      <c r="S366" s="1" t="s">
        <v>1043</v>
      </c>
      <c r="T366" s="4" t="s">
        <v>1076</v>
      </c>
      <c r="U366" s="1" t="s">
        <v>1080</v>
      </c>
      <c r="V366" s="6" t="s">
        <v>1082</v>
      </c>
      <c r="W366" s="7">
        <v>1218.951511</v>
      </c>
      <c r="X366" s="10">
        <v>45952</v>
      </c>
      <c r="Y366" s="1" t="s">
        <v>1097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HYPERLINK("https://www.suredividend.com/sure-analysis-VST/","Vistra Corp")</f>
        <v>0</v>
      </c>
      <c r="C367" s="1" t="s">
        <v>958</v>
      </c>
      <c r="D367" s="3">
        <v>190</v>
      </c>
      <c r="E367" s="3">
        <v>168.81</v>
      </c>
      <c r="F367" s="3">
        <v>128</v>
      </c>
      <c r="G367" s="4">
        <v>1.318828125</v>
      </c>
      <c r="H367" s="4">
        <v>0.005390675907825366</v>
      </c>
      <c r="I367" s="4">
        <v>-0.05384484489398111</v>
      </c>
      <c r="J367" s="4">
        <v>0.09</v>
      </c>
      <c r="K367" s="4">
        <v>0.03725836646725278</v>
      </c>
      <c r="L367" s="1" t="s">
        <v>960</v>
      </c>
      <c r="M367" s="5">
        <v>25.53857791225416</v>
      </c>
      <c r="N367" s="3">
        <v>6.61</v>
      </c>
      <c r="O367" s="3">
        <v>0.91</v>
      </c>
      <c r="P367" s="4">
        <v>0.1376701966717095</v>
      </c>
      <c r="Q367" s="1">
        <v>6</v>
      </c>
      <c r="R367" s="4">
        <v>0.07885244396237145</v>
      </c>
      <c r="S367" s="1" t="s">
        <v>1044</v>
      </c>
      <c r="T367" s="4" t="s">
        <v>1076</v>
      </c>
      <c r="U367" s="1" t="s">
        <v>1080</v>
      </c>
      <c r="V367" s="6" t="s">
        <v>1085</v>
      </c>
      <c r="W367" s="7">
        <v>58128.901064</v>
      </c>
      <c r="X367" s="10">
        <v>45895</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HYPERLINK("https://www.suredividend.com/sure-analysis-NYT/","The New York Times Company")</f>
        <v>0</v>
      </c>
      <c r="C368" s="1" t="s">
        <v>958</v>
      </c>
      <c r="D368" s="3">
        <v>63</v>
      </c>
      <c r="E368" s="3">
        <v>64.5</v>
      </c>
      <c r="F368" s="3">
        <v>47</v>
      </c>
      <c r="G368" s="4">
        <v>1.372340425531915</v>
      </c>
      <c r="H368" s="4">
        <v>0.01116279069767442</v>
      </c>
      <c r="I368" s="4">
        <v>-0.0613414753358853</v>
      </c>
      <c r="J368" s="4">
        <v>0.09</v>
      </c>
      <c r="K368" s="4">
        <v>0.0364710484258195</v>
      </c>
      <c r="L368" s="1" t="s">
        <v>960</v>
      </c>
      <c r="M368" s="5">
        <v>27.33050847457627</v>
      </c>
      <c r="N368" s="3">
        <v>2.36</v>
      </c>
      <c r="O368" s="3">
        <v>0.72</v>
      </c>
      <c r="P368" s="4">
        <v>0.3050847457627119</v>
      </c>
      <c r="Q368" s="1">
        <v>7</v>
      </c>
      <c r="R368" s="4">
        <v>0.100082101138866</v>
      </c>
      <c r="S368" s="1" t="s">
        <v>1045</v>
      </c>
      <c r="T368" s="4" t="s">
        <v>1076</v>
      </c>
      <c r="U368" s="1" t="s">
        <v>1080</v>
      </c>
      <c r="V368" s="6" t="s">
        <v>1088</v>
      </c>
      <c r="W368" s="7">
        <v>10469.88759</v>
      </c>
      <c r="X368" s="10">
        <v>45973</v>
      </c>
      <c r="Y368" s="1" t="s">
        <v>1097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958</v>
      </c>
      <c r="D369" s="3">
        <v>78</v>
      </c>
      <c r="E369" s="3">
        <v>77.01000000000001</v>
      </c>
      <c r="F369" s="3">
        <v>67</v>
      </c>
      <c r="G369" s="4">
        <v>1.149402985074627</v>
      </c>
      <c r="H369" s="4">
        <v>0.02389300090897286</v>
      </c>
      <c r="I369" s="4">
        <v>-0.0274643371316976</v>
      </c>
      <c r="J369" s="4">
        <v>0.04</v>
      </c>
      <c r="K369" s="4">
        <v>0.03595008383248532</v>
      </c>
      <c r="L369" s="1" t="s">
        <v>960</v>
      </c>
      <c r="M369" s="5">
        <v>9.06</v>
      </c>
      <c r="N369" s="3">
        <v>8.5</v>
      </c>
      <c r="O369" s="3">
        <v>1.84</v>
      </c>
      <c r="P369" s="4">
        <v>0.2164705882352941</v>
      </c>
      <c r="Q369" s="1">
        <v>17</v>
      </c>
      <c r="R369" s="4">
        <v>0.04012620718096094</v>
      </c>
      <c r="S369" s="1" t="s">
        <v>1019</v>
      </c>
      <c r="T369" s="4" t="s">
        <v>1076</v>
      </c>
      <c r="U369" s="1" t="s">
        <v>1080</v>
      </c>
      <c r="V369" s="6" t="s">
        <v>1082</v>
      </c>
      <c r="W369" s="7">
        <v>12884.507713</v>
      </c>
      <c r="X369" s="10">
        <v>45966</v>
      </c>
      <c r="Y369" s="1" t="s">
        <v>1101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HYPERLINK("https://www.suredividend.com/sure-analysis-JBTC/","JBT Bancorp, Inc.")</f>
        <v>0</v>
      </c>
      <c r="C370" s="1" t="s">
        <v>958</v>
      </c>
      <c r="D370" s="3">
        <v>29</v>
      </c>
      <c r="E370" s="3">
        <v>35</v>
      </c>
      <c r="F370" s="3">
        <v>26</v>
      </c>
      <c r="G370" s="4">
        <v>1.346153846153846</v>
      </c>
      <c r="H370" s="4">
        <v>0.03314285714285714</v>
      </c>
      <c r="I370" s="4">
        <v>-0.05771764056171147</v>
      </c>
      <c r="J370" s="4">
        <v>0.06</v>
      </c>
      <c r="K370" s="4">
        <v>0.0357443640897428</v>
      </c>
      <c r="L370" s="1" t="s">
        <v>960</v>
      </c>
      <c r="M370" s="5">
        <v>10.60606060606061</v>
      </c>
      <c r="N370" s="3">
        <v>3.3</v>
      </c>
      <c r="O370" s="3">
        <v>1.16</v>
      </c>
      <c r="P370" s="4">
        <v>0.3515151515151515</v>
      </c>
      <c r="Q370" s="1">
        <v>16</v>
      </c>
      <c r="R370" s="4">
        <v>0.05968000996951628</v>
      </c>
      <c r="T370" s="4" t="s">
        <v>1076</v>
      </c>
      <c r="U370" s="1" t="s">
        <v>1080</v>
      </c>
      <c r="V370" s="6" t="s">
        <v>1082</v>
      </c>
      <c r="X370" s="10">
        <v>45946</v>
      </c>
      <c r="Y370" s="1" t="s">
        <v>1097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958</v>
      </c>
      <c r="D371" s="3">
        <v>606</v>
      </c>
      <c r="E371" s="3">
        <v>558</v>
      </c>
      <c r="F371" s="3">
        <v>439</v>
      </c>
      <c r="G371" s="4">
        <v>1.271070615034169</v>
      </c>
      <c r="H371" s="4">
        <v>0.01655913978494624</v>
      </c>
      <c r="I371" s="4">
        <v>-0.04683943888610642</v>
      </c>
      <c r="J371" s="4">
        <v>0.06</v>
      </c>
      <c r="K371" s="4">
        <v>0.02866905176282986</v>
      </c>
      <c r="L371" s="1" t="s">
        <v>960</v>
      </c>
      <c r="M371" s="5">
        <v>21.58607350096712</v>
      </c>
      <c r="N371" s="3">
        <v>25.85</v>
      </c>
      <c r="O371" s="3">
        <v>9.24</v>
      </c>
      <c r="P371" s="4">
        <v>0.3574468085106383</v>
      </c>
      <c r="Q371" s="1">
        <v>22</v>
      </c>
      <c r="R371" s="4">
        <v>0.06008220833542643</v>
      </c>
      <c r="S371" s="1" t="s">
        <v>996</v>
      </c>
      <c r="T371" s="4" t="s">
        <v>1076</v>
      </c>
      <c r="U371" s="1" t="s">
        <v>1080</v>
      </c>
      <c r="V371" s="6" t="s">
        <v>1086</v>
      </c>
      <c r="W371" s="7">
        <v>79637.79738600001</v>
      </c>
      <c r="X371" s="10">
        <v>45955</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958</v>
      </c>
      <c r="D372" s="3">
        <v>169</v>
      </c>
      <c r="E372" s="3">
        <v>166.33</v>
      </c>
      <c r="F372" s="3">
        <v>141</v>
      </c>
      <c r="G372" s="4">
        <v>1.179645390070922</v>
      </c>
      <c r="H372" s="4">
        <v>0.01058137437624</v>
      </c>
      <c r="I372" s="4">
        <v>-0.03250282626331058</v>
      </c>
      <c r="J372" s="4">
        <v>0.05</v>
      </c>
      <c r="K372" s="4">
        <v>0.02682237845734314</v>
      </c>
      <c r="L372" s="1" t="s">
        <v>960</v>
      </c>
      <c r="M372" s="5">
        <v>27.04552845528455</v>
      </c>
      <c r="N372" s="3">
        <v>6.15</v>
      </c>
      <c r="O372" s="3">
        <v>1.76</v>
      </c>
      <c r="P372" s="4">
        <v>0.2861788617886178</v>
      </c>
      <c r="Q372" s="1">
        <v>23</v>
      </c>
      <c r="R372" s="4">
        <v>0.03987280625583534</v>
      </c>
      <c r="S372" s="1" t="s">
        <v>970</v>
      </c>
      <c r="T372" s="4" t="s">
        <v>1076</v>
      </c>
      <c r="U372" s="1" t="s">
        <v>1080</v>
      </c>
      <c r="V372" s="6" t="s">
        <v>1086</v>
      </c>
      <c r="W372" s="7">
        <v>15835.763123</v>
      </c>
      <c r="X372" s="10">
        <v>45946</v>
      </c>
      <c r="Y372" s="1" t="s">
        <v>1105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HYPERLINK("https://www.suredividend.com/sure-analysis-TSM/","Taiwan Semiconductor Manufacturing")</f>
        <v>0</v>
      </c>
      <c r="C373" s="1" t="s">
        <v>958</v>
      </c>
      <c r="D373" s="3">
        <v>306</v>
      </c>
      <c r="E373" s="3">
        <v>278</v>
      </c>
      <c r="F373" s="3">
        <v>180</v>
      </c>
      <c r="G373" s="4">
        <v>1.544444444444445</v>
      </c>
      <c r="H373" s="4">
        <v>0.01201438848920863</v>
      </c>
      <c r="I373" s="4">
        <v>-0.08326134978005417</v>
      </c>
      <c r="J373" s="4">
        <v>0.1</v>
      </c>
      <c r="K373" s="4">
        <v>0.023557399279444</v>
      </c>
      <c r="L373" s="1" t="s">
        <v>960</v>
      </c>
      <c r="M373" s="5">
        <v>28.36734693877551</v>
      </c>
      <c r="N373" s="3">
        <v>9.800000000000001</v>
      </c>
      <c r="O373" s="3">
        <v>3.34</v>
      </c>
      <c r="P373" s="4">
        <v>0.3408163265306122</v>
      </c>
      <c r="Q373" s="1">
        <v>3</v>
      </c>
      <c r="R373" s="4">
        <v>0.1000366676070901</v>
      </c>
      <c r="S373" s="1" t="s">
        <v>1046</v>
      </c>
      <c r="T373" s="4" t="s">
        <v>1076</v>
      </c>
      <c r="U373" s="1" t="s">
        <v>1081</v>
      </c>
      <c r="V373" s="6" t="s">
        <v>1084</v>
      </c>
      <c r="W373" s="7">
        <v>1463643.464178</v>
      </c>
      <c r="X373" s="10">
        <v>45946</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HYPERLINK("https://www.suredividend.com/sure-analysis-XYL/","Xylem Inc")</f>
        <v>0</v>
      </c>
      <c r="C374" s="1" t="s">
        <v>958</v>
      </c>
      <c r="D374" s="3">
        <v>142</v>
      </c>
      <c r="E374" s="3">
        <v>147</v>
      </c>
      <c r="F374" s="3">
        <v>105</v>
      </c>
      <c r="G374" s="4">
        <v>1.4</v>
      </c>
      <c r="H374" s="4">
        <v>0.0108843537414966</v>
      </c>
      <c r="I374" s="4">
        <v>-0.06508012385152984</v>
      </c>
      <c r="J374" s="4">
        <v>0.08</v>
      </c>
      <c r="K374" s="4">
        <v>0.02301394291827408</v>
      </c>
      <c r="L374" s="1" t="s">
        <v>960</v>
      </c>
      <c r="M374" s="5">
        <v>30.75313807531381</v>
      </c>
      <c r="N374" s="3">
        <v>4.78</v>
      </c>
      <c r="O374" s="3">
        <v>1.6</v>
      </c>
      <c r="P374" s="4">
        <v>0.3347280334728033</v>
      </c>
      <c r="Q374" s="1">
        <v>14</v>
      </c>
      <c r="R374" s="4">
        <v>0.08984070585040471</v>
      </c>
      <c r="S374" s="1" t="s">
        <v>1047</v>
      </c>
      <c r="T374" s="4" t="s">
        <v>1076</v>
      </c>
      <c r="U374" s="1" t="s">
        <v>1080</v>
      </c>
      <c r="V374" s="6" t="s">
        <v>1086</v>
      </c>
      <c r="W374" s="7">
        <v>35855.688908</v>
      </c>
      <c r="X374" s="10">
        <v>45888</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HYPERLINK("https://www.suredividend.com/sure-analysis-AXP/","American Express Co.")</f>
        <v>0</v>
      </c>
      <c r="C375" s="1" t="s">
        <v>958</v>
      </c>
      <c r="D375" s="3">
        <v>355</v>
      </c>
      <c r="E375" s="3">
        <v>365</v>
      </c>
      <c r="F375" s="3">
        <v>276</v>
      </c>
      <c r="G375" s="4">
        <v>1.322463768115942</v>
      </c>
      <c r="H375" s="4">
        <v>0.008986301369863014</v>
      </c>
      <c r="I375" s="4">
        <v>-0.05436564122935361</v>
      </c>
      <c r="J375" s="4">
        <v>0.07000000000000001</v>
      </c>
      <c r="K375" s="4">
        <v>0.02246761961996713</v>
      </c>
      <c r="L375" s="1" t="s">
        <v>960</v>
      </c>
      <c r="M375" s="5">
        <v>23.7785016286645</v>
      </c>
      <c r="N375" s="3">
        <v>15.35</v>
      </c>
      <c r="O375" s="3">
        <v>3.28</v>
      </c>
      <c r="P375" s="4">
        <v>0.2136807817589577</v>
      </c>
      <c r="Q375" s="1">
        <v>4</v>
      </c>
      <c r="R375" s="4">
        <v>0.08002706513606084</v>
      </c>
      <c r="S375" s="1" t="s">
        <v>1006</v>
      </c>
      <c r="T375" s="4" t="s">
        <v>1076</v>
      </c>
      <c r="U375" s="1" t="s">
        <v>1080</v>
      </c>
      <c r="V375" s="6" t="s">
        <v>1082</v>
      </c>
      <c r="W375" s="7">
        <v>251244.863399</v>
      </c>
      <c r="X375" s="10">
        <v>45953</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958</v>
      </c>
      <c r="D376" s="3">
        <v>200</v>
      </c>
      <c r="E376" s="3">
        <v>194.19</v>
      </c>
      <c r="F376" s="3">
        <v>148</v>
      </c>
      <c r="G376" s="4">
        <v>1.312094594594595</v>
      </c>
      <c r="H376" s="4">
        <v>0.00638549873834904</v>
      </c>
      <c r="I376" s="4">
        <v>-0.05287571864188645</v>
      </c>
      <c r="J376" s="4">
        <v>0.07000000000000001</v>
      </c>
      <c r="K376" s="4">
        <v>0.02055816845736747</v>
      </c>
      <c r="L376" s="1" t="s">
        <v>960</v>
      </c>
      <c r="M376" s="5">
        <v>26.52868852459016</v>
      </c>
      <c r="N376" s="3">
        <v>7.32</v>
      </c>
      <c r="O376" s="3">
        <v>1.24</v>
      </c>
      <c r="P376" s="4">
        <v>0.1693989071038251</v>
      </c>
      <c r="Q376" s="1">
        <v>6</v>
      </c>
      <c r="R376" s="4">
        <v>0.06007667938522787</v>
      </c>
      <c r="S376" s="1" t="s">
        <v>966</v>
      </c>
      <c r="T376" s="4" t="s">
        <v>1076</v>
      </c>
      <c r="U376" s="1" t="s">
        <v>1080</v>
      </c>
      <c r="V376" s="6" t="s">
        <v>1086</v>
      </c>
      <c r="W376" s="7">
        <v>44694.081943</v>
      </c>
      <c r="X376" s="10">
        <v>45962</v>
      </c>
      <c r="Y376" s="1" t="s">
        <v>1102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HYPERLINK("https://www.suredividend.com/sure-analysis-MSI/","Motorola Solutions Inc")</f>
        <v>0</v>
      </c>
      <c r="C377" s="1" t="s">
        <v>958</v>
      </c>
      <c r="D377" s="3">
        <v>412</v>
      </c>
      <c r="E377" s="3">
        <v>383.19</v>
      </c>
      <c r="F377" s="3">
        <v>264</v>
      </c>
      <c r="G377" s="4">
        <v>1.451477272727273</v>
      </c>
      <c r="H377" s="4">
        <v>0.01137816748871317</v>
      </c>
      <c r="I377" s="4">
        <v>-0.07180771993746138</v>
      </c>
      <c r="J377" s="4">
        <v>0.08</v>
      </c>
      <c r="K377" s="4">
        <v>0.01555879082274592</v>
      </c>
      <c r="L377" s="1" t="s">
        <v>960</v>
      </c>
      <c r="M377" s="5">
        <v>29.02954545454546</v>
      </c>
      <c r="N377" s="3">
        <v>13.2</v>
      </c>
      <c r="O377" s="3">
        <v>4.36</v>
      </c>
      <c r="P377" s="4">
        <v>0.3303030303030303</v>
      </c>
      <c r="Q377" s="1">
        <v>13</v>
      </c>
      <c r="R377" s="4">
        <v>0.05983049885852698</v>
      </c>
      <c r="S377" s="1" t="s">
        <v>966</v>
      </c>
      <c r="T377" s="4" t="s">
        <v>1076</v>
      </c>
      <c r="U377" s="1" t="s">
        <v>1080</v>
      </c>
      <c r="V377" s="6" t="s">
        <v>1084</v>
      </c>
      <c r="W377" s="7">
        <v>63853.855133</v>
      </c>
      <c r="X377" s="10">
        <v>45962</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958</v>
      </c>
      <c r="D378" s="3">
        <v>270</v>
      </c>
      <c r="E378" s="3">
        <v>218.6</v>
      </c>
      <c r="F378" s="3">
        <v>140</v>
      </c>
      <c r="G378" s="4">
        <v>1.561428571428571</v>
      </c>
      <c r="H378" s="4">
        <v>0.008234217749313816</v>
      </c>
      <c r="I378" s="4">
        <v>-0.08526441227015957</v>
      </c>
      <c r="J378" s="4">
        <v>0.09</v>
      </c>
      <c r="K378" s="4">
        <v>0.007099428922495932</v>
      </c>
      <c r="L378" s="1" t="s">
        <v>960</v>
      </c>
      <c r="M378" s="5">
        <v>31.22857142857143</v>
      </c>
      <c r="N378" s="3">
        <v>7</v>
      </c>
      <c r="O378" s="3">
        <v>1.8</v>
      </c>
      <c r="P378" s="4">
        <v>0.2571428571428572</v>
      </c>
      <c r="Q378" s="1">
        <v>6</v>
      </c>
      <c r="R378" s="4">
        <v>0.06961037572506878</v>
      </c>
      <c r="S378" s="1" t="s">
        <v>965</v>
      </c>
      <c r="T378" s="4" t="s">
        <v>1076</v>
      </c>
      <c r="U378" s="1" t="s">
        <v>1080</v>
      </c>
      <c r="V378" s="6" t="s">
        <v>1084</v>
      </c>
      <c r="W378" s="7">
        <v>30338.621038</v>
      </c>
      <c r="X378" s="10">
        <v>45905</v>
      </c>
      <c r="Y378" s="1" t="s">
        <v>1106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HYPERLINK("https://www.suredividend.com/sure-analysis-ABBV/","Abbvie Inc")</f>
        <v>0</v>
      </c>
      <c r="C379" s="1" t="s">
        <v>958</v>
      </c>
      <c r="D379" s="3">
        <v>205</v>
      </c>
      <c r="E379" s="3">
        <v>232.9</v>
      </c>
      <c r="F379" s="3">
        <v>156</v>
      </c>
      <c r="G379" s="4">
        <v>1.492948717948718</v>
      </c>
      <c r="H379" s="4">
        <v>0.02971232288535852</v>
      </c>
      <c r="I379" s="4">
        <v>-0.07702269578226451</v>
      </c>
      <c r="J379" s="4">
        <v>0.05</v>
      </c>
      <c r="K379" s="4">
        <v>0.003343403907735576</v>
      </c>
      <c r="L379" s="1" t="s">
        <v>960</v>
      </c>
      <c r="M379" s="5">
        <v>19.44073455759599</v>
      </c>
      <c r="N379" s="3">
        <v>11.98</v>
      </c>
      <c r="O379" s="3">
        <v>6.92</v>
      </c>
      <c r="P379" s="4">
        <v>0.5776293823038398</v>
      </c>
      <c r="Q379" s="1">
        <v>54</v>
      </c>
      <c r="R379" s="4">
        <v>0.02891467012662385</v>
      </c>
      <c r="S379" s="1" t="s">
        <v>1048</v>
      </c>
      <c r="T379" s="4" t="s">
        <v>1076</v>
      </c>
      <c r="U379" s="1" t="s">
        <v>1080</v>
      </c>
      <c r="V379" s="6" t="s">
        <v>1089</v>
      </c>
      <c r="W379" s="7">
        <v>410545.776167</v>
      </c>
      <c r="X379" s="10">
        <v>45888</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958</v>
      </c>
      <c r="D380" s="3">
        <v>295</v>
      </c>
      <c r="E380" s="3">
        <v>244.89</v>
      </c>
      <c r="F380" s="3">
        <v>154</v>
      </c>
      <c r="G380" s="4">
        <v>1.590194805194805</v>
      </c>
      <c r="H380" s="4">
        <v>0.01090285434276614</v>
      </c>
      <c r="I380" s="4">
        <v>-0.08859809097153504</v>
      </c>
      <c r="J380" s="4">
        <v>0.08</v>
      </c>
      <c r="K380" s="4">
        <v>-0.001801104105290219</v>
      </c>
      <c r="L380" s="1" t="s">
        <v>960</v>
      </c>
      <c r="M380" s="5">
        <v>34.98428571428571</v>
      </c>
      <c r="N380" s="3">
        <v>7</v>
      </c>
      <c r="O380" s="3">
        <v>2.67</v>
      </c>
      <c r="P380" s="4">
        <v>0.3814285714285714</v>
      </c>
      <c r="Q380" s="1">
        <v>10</v>
      </c>
      <c r="R380" s="4">
        <v>0.06972480927596325</v>
      </c>
      <c r="S380" s="1" t="s">
        <v>1049</v>
      </c>
      <c r="T380" s="4" t="s">
        <v>1076</v>
      </c>
      <c r="U380" s="1" t="s">
        <v>1081</v>
      </c>
      <c r="V380" s="6" t="s">
        <v>1084</v>
      </c>
      <c r="W380" s="7">
        <v>309411.075872</v>
      </c>
      <c r="X380" s="10">
        <v>45878</v>
      </c>
      <c r="Y380" s="1" t="s">
        <v>1103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HYPERLINK("https://www.suredividend.com/sure-analysis-SGI/","Somnigroup International Inc.")</f>
        <v>0</v>
      </c>
      <c r="C381" s="1" t="s">
        <v>958</v>
      </c>
      <c r="D381" s="3">
        <v>78</v>
      </c>
      <c r="E381" s="3">
        <v>87.51000000000001</v>
      </c>
      <c r="F381" s="3">
        <v>51</v>
      </c>
      <c r="G381" s="4">
        <v>1.715882352941177</v>
      </c>
      <c r="H381" s="4">
        <v>0.006856359273225916</v>
      </c>
      <c r="I381" s="4">
        <v>-0.1023593770716638</v>
      </c>
      <c r="J381" s="4">
        <v>0.1</v>
      </c>
      <c r="K381" s="4">
        <v>-0.003629905559698665</v>
      </c>
      <c r="L381" s="1" t="s">
        <v>960</v>
      </c>
      <c r="M381" s="5">
        <v>34.45275590551181</v>
      </c>
      <c r="N381" s="3">
        <v>2.54</v>
      </c>
      <c r="O381" s="3">
        <v>0.6</v>
      </c>
      <c r="P381" s="4">
        <v>0.2362204724409449</v>
      </c>
      <c r="Q381" s="1">
        <v>5</v>
      </c>
      <c r="R381" s="4">
        <v>0.0796084730466029</v>
      </c>
      <c r="S381" s="1" t="s">
        <v>1008</v>
      </c>
      <c r="T381" s="4" t="s">
        <v>1076</v>
      </c>
      <c r="U381" s="1" t="s">
        <v>1080</v>
      </c>
      <c r="V381" s="6" t="s">
        <v>1087</v>
      </c>
      <c r="W381" s="7">
        <v>18602.017006</v>
      </c>
      <c r="X381" s="10">
        <v>45884</v>
      </c>
      <c r="Y381" s="1" t="s">
        <v>1094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958</v>
      </c>
      <c r="D382" s="3">
        <v>601</v>
      </c>
      <c r="E382" s="3">
        <v>600.5</v>
      </c>
      <c r="F382" s="3">
        <v>421</v>
      </c>
      <c r="G382" s="4">
        <v>1.426365795724466</v>
      </c>
      <c r="H382" s="4">
        <v>0.00552872606161532</v>
      </c>
      <c r="I382" s="4">
        <v>-0.06856228976932188</v>
      </c>
      <c r="J382" s="4">
        <v>0.06</v>
      </c>
      <c r="K382" s="4">
        <v>-0.005831109568671833</v>
      </c>
      <c r="L382" s="1" t="s">
        <v>960</v>
      </c>
      <c r="M382" s="5">
        <v>31.35770234986945</v>
      </c>
      <c r="N382" s="3">
        <v>19.15</v>
      </c>
      <c r="O382" s="3">
        <v>3.32</v>
      </c>
      <c r="P382" s="4">
        <v>0.1733681462140992</v>
      </c>
      <c r="Q382" s="1">
        <v>11</v>
      </c>
      <c r="R382" s="4">
        <v>0.05938331468462454</v>
      </c>
      <c r="S382" s="1" t="s">
        <v>996</v>
      </c>
      <c r="T382" s="4" t="s">
        <v>1076</v>
      </c>
      <c r="U382" s="1" t="s">
        <v>1080</v>
      </c>
      <c r="V382" s="6" t="s">
        <v>1083</v>
      </c>
      <c r="W382" s="7">
        <v>36312.740015</v>
      </c>
      <c r="X382" s="10">
        <v>45881</v>
      </c>
      <c r="Y382" s="1" t="s">
        <v>1105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958</v>
      </c>
      <c r="D383" s="3">
        <v>123</v>
      </c>
      <c r="E383" s="3">
        <v>138.46</v>
      </c>
      <c r="F383" s="3">
        <v>99</v>
      </c>
      <c r="G383" s="4">
        <v>1.398585858585859</v>
      </c>
      <c r="H383" s="4">
        <v>0.01105012277914199</v>
      </c>
      <c r="I383" s="4">
        <v>-0.06489113659611334</v>
      </c>
      <c r="J383" s="4">
        <v>0.03</v>
      </c>
      <c r="K383" s="4">
        <v>-0.02279483014960793</v>
      </c>
      <c r="L383" s="1" t="s">
        <v>960</v>
      </c>
      <c r="M383" s="5">
        <v>25.08333333333334</v>
      </c>
      <c r="N383" s="3">
        <v>5.52</v>
      </c>
      <c r="O383" s="3">
        <v>1.53</v>
      </c>
      <c r="P383" s="4">
        <v>0.2771739130434783</v>
      </c>
      <c r="Q383" s="1">
        <v>31</v>
      </c>
      <c r="R383" s="4">
        <v>0.03983469194256162</v>
      </c>
      <c r="S383" s="1" t="s">
        <v>986</v>
      </c>
      <c r="T383" s="4" t="s">
        <v>1076</v>
      </c>
      <c r="U383" s="1" t="s">
        <v>1080</v>
      </c>
      <c r="V383" s="6" t="s">
        <v>1086</v>
      </c>
      <c r="W383" s="7">
        <v>18553.857688</v>
      </c>
      <c r="X383" s="10">
        <v>45915</v>
      </c>
      <c r="Y383" s="1" t="s">
        <v>1106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958</v>
      </c>
      <c r="D384" s="3">
        <v>232</v>
      </c>
      <c r="E384" s="3">
        <v>210.52</v>
      </c>
      <c r="F384" s="3">
        <v>141</v>
      </c>
      <c r="G384" s="4">
        <v>1.493049645390071</v>
      </c>
      <c r="H384" s="4">
        <v>0.005890176705301159</v>
      </c>
      <c r="I384" s="4">
        <v>-0.07703517443720287</v>
      </c>
      <c r="J384" s="4">
        <v>0.05</v>
      </c>
      <c r="K384" s="4">
        <v>-0.02326681650961326</v>
      </c>
      <c r="L384" s="1" t="s">
        <v>960</v>
      </c>
      <c r="M384" s="5">
        <v>26.81783439490446</v>
      </c>
      <c r="N384" s="3">
        <v>7.85</v>
      </c>
      <c r="O384" s="3">
        <v>1.24</v>
      </c>
      <c r="P384" s="4">
        <v>0.1579617834394904</v>
      </c>
      <c r="Q384" s="1">
        <v>11</v>
      </c>
      <c r="R384" s="4">
        <v>0.04965621207400783</v>
      </c>
      <c r="S384" s="1" t="s">
        <v>1001</v>
      </c>
      <c r="T384" s="4" t="s">
        <v>1076</v>
      </c>
      <c r="U384" s="1" t="s">
        <v>1080</v>
      </c>
      <c r="V384" s="6" t="s">
        <v>1086</v>
      </c>
      <c r="W384" s="7">
        <v>4437.495814</v>
      </c>
      <c r="X384" s="10">
        <v>45887</v>
      </c>
      <c r="Y384" s="1" t="s">
        <v>1095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958</v>
      </c>
      <c r="D385" s="3">
        <v>109</v>
      </c>
      <c r="E385" s="3">
        <v>101.25</v>
      </c>
      <c r="F385" s="3">
        <v>51</v>
      </c>
      <c r="G385" s="4">
        <v>1.985294117647059</v>
      </c>
      <c r="H385" s="4">
        <v>0.01580246913580247</v>
      </c>
      <c r="I385" s="4">
        <v>-0.1281635366162469</v>
      </c>
      <c r="J385" s="4">
        <v>0.08</v>
      </c>
      <c r="K385" s="4">
        <v>-0.03422269031174119</v>
      </c>
      <c r="L385" s="1" t="s">
        <v>960</v>
      </c>
      <c r="M385" s="5">
        <v>23.82352941176471</v>
      </c>
      <c r="N385" s="3">
        <v>4.25</v>
      </c>
      <c r="O385" s="3">
        <v>1.6</v>
      </c>
      <c r="P385" s="4">
        <v>0.3764705882352941</v>
      </c>
      <c r="Q385" s="1">
        <v>5</v>
      </c>
      <c r="R385" s="4">
        <v>0.0799150058822331</v>
      </c>
      <c r="S385" s="1" t="s">
        <v>1050</v>
      </c>
      <c r="T385" s="4" t="s">
        <v>1076</v>
      </c>
      <c r="U385" s="1" t="s">
        <v>1080</v>
      </c>
      <c r="V385" s="6" t="s">
        <v>1087</v>
      </c>
      <c r="W385" s="7">
        <v>3369.20472</v>
      </c>
      <c r="X385" s="10">
        <v>45887</v>
      </c>
      <c r="Y385" s="1" t="s">
        <v>1095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958</v>
      </c>
      <c r="D386" s="3">
        <v>190</v>
      </c>
      <c r="E386" s="3">
        <v>206.1</v>
      </c>
      <c r="F386" s="3">
        <v>127</v>
      </c>
      <c r="G386" s="4">
        <v>1.622834645669291</v>
      </c>
      <c r="H386" s="4">
        <v>0.009898107714701601</v>
      </c>
      <c r="I386" s="4">
        <v>-0.09229412610725529</v>
      </c>
      <c r="J386" s="4">
        <v>0.05</v>
      </c>
      <c r="K386" s="4">
        <v>-0.03487084329178691</v>
      </c>
      <c r="L386" s="1" t="s">
        <v>960</v>
      </c>
      <c r="M386" s="5">
        <v>21.13846153846154</v>
      </c>
      <c r="N386" s="3">
        <v>9.75</v>
      </c>
      <c r="O386" s="3">
        <v>2.04</v>
      </c>
      <c r="P386" s="4">
        <v>0.2092307692307692</v>
      </c>
      <c r="Q386" s="1">
        <v>39</v>
      </c>
      <c r="R386" s="4">
        <v>0.009617154694191221</v>
      </c>
      <c r="S386" s="1" t="s">
        <v>992</v>
      </c>
      <c r="T386" s="4" t="s">
        <v>1076</v>
      </c>
      <c r="U386" s="1" t="s">
        <v>1080</v>
      </c>
      <c r="V386" s="6" t="s">
        <v>1089</v>
      </c>
      <c r="W386" s="7">
        <v>48958.834355</v>
      </c>
      <c r="X386" s="10">
        <v>45970</v>
      </c>
      <c r="Y386" s="1" t="s">
        <v>1095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958</v>
      </c>
      <c r="D387" s="3">
        <v>334</v>
      </c>
      <c r="E387" s="3">
        <v>337.28</v>
      </c>
      <c r="F387" s="3">
        <v>162</v>
      </c>
      <c r="G387" s="4">
        <v>2.081975308641975</v>
      </c>
      <c r="H387" s="4">
        <v>0.006997153700189753</v>
      </c>
      <c r="I387" s="4">
        <v>-0.136415408036386</v>
      </c>
      <c r="J387" s="4">
        <v>0.09</v>
      </c>
      <c r="K387" s="4">
        <v>-0.04765605791526739</v>
      </c>
      <c r="L387" s="1" t="s">
        <v>960</v>
      </c>
      <c r="M387" s="5">
        <v>49.9674074074074</v>
      </c>
      <c r="N387" s="3">
        <v>6.75</v>
      </c>
      <c r="O387" s="3">
        <v>2.36</v>
      </c>
      <c r="P387" s="4">
        <v>0.3496296296296296</v>
      </c>
      <c r="Q387" s="1">
        <v>15</v>
      </c>
      <c r="R387" s="4">
        <v>0.08014856837381279</v>
      </c>
      <c r="S387" s="1" t="s">
        <v>967</v>
      </c>
      <c r="T387" s="4" t="s">
        <v>1076</v>
      </c>
      <c r="U387" s="1" t="s">
        <v>1080</v>
      </c>
      <c r="V387" s="6" t="s">
        <v>1084</v>
      </c>
      <c r="W387" s="7">
        <v>1605509.66018</v>
      </c>
      <c r="X387" s="10">
        <v>45923</v>
      </c>
      <c r="Y387" s="1" t="s">
        <v>1103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958</v>
      </c>
      <c r="D388" s="3">
        <v>481</v>
      </c>
      <c r="E388" s="3">
        <v>546.16</v>
      </c>
      <c r="F388" s="3">
        <v>256</v>
      </c>
      <c r="G388" s="4">
        <v>2.1334375</v>
      </c>
      <c r="H388" s="4">
        <v>0.00175772667350227</v>
      </c>
      <c r="I388" s="4">
        <v>-0.1406224284014498</v>
      </c>
      <c r="J388" s="4">
        <v>0.08</v>
      </c>
      <c r="K388" s="4">
        <v>-0.06913314919239899</v>
      </c>
      <c r="L388" s="1" t="s">
        <v>960</v>
      </c>
      <c r="M388" s="5">
        <v>42.73552425665102</v>
      </c>
      <c r="N388" s="3">
        <v>12.78</v>
      </c>
      <c r="O388" s="3">
        <v>0.96</v>
      </c>
      <c r="P388" s="4">
        <v>0.07511737089201878</v>
      </c>
      <c r="Q388" s="1">
        <v>9</v>
      </c>
      <c r="R388" s="4">
        <v>0.05081623913789235</v>
      </c>
      <c r="S388" s="1" t="s">
        <v>1014</v>
      </c>
      <c r="T388" s="4" t="s">
        <v>1076</v>
      </c>
      <c r="U388" s="1" t="s">
        <v>1080</v>
      </c>
      <c r="V388" s="6" t="s">
        <v>1086</v>
      </c>
      <c r="W388" s="7">
        <v>20139.45229</v>
      </c>
      <c r="X388" s="10">
        <v>45895</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959</v>
      </c>
      <c r="D389" s="3">
        <v>16</v>
      </c>
      <c r="E389" s="3">
        <v>19.35</v>
      </c>
      <c r="F389" s="3">
        <v>3</v>
      </c>
      <c r="G389" s="4">
        <v>6.45</v>
      </c>
      <c r="H389" s="4">
        <v>0.01085271317829457</v>
      </c>
      <c r="I389" s="4">
        <v>-0.3112080591146164</v>
      </c>
      <c r="J389" s="4">
        <v>0.17</v>
      </c>
      <c r="K389" s="4">
        <v>-0.1557387254796929</v>
      </c>
      <c r="L389" s="1" t="s">
        <v>960</v>
      </c>
      <c r="M389" s="5">
        <v>92.14285714285715</v>
      </c>
      <c r="N389" s="3">
        <v>0.21</v>
      </c>
      <c r="O389" s="3">
        <v>0.21</v>
      </c>
      <c r="P389" s="4">
        <v>1</v>
      </c>
      <c r="Q389" s="1">
        <v>0</v>
      </c>
      <c r="R389" s="4">
        <v>0.1697894691876802</v>
      </c>
      <c r="S389" s="1" t="s">
        <v>969</v>
      </c>
      <c r="T389" s="4" t="s">
        <v>1076</v>
      </c>
      <c r="U389" s="1" t="s">
        <v>1080</v>
      </c>
      <c r="V389" s="6" t="s">
        <v>1092</v>
      </c>
      <c r="X389" s="10">
        <v>45897</v>
      </c>
      <c r="Y389" s="1" t="s">
        <v>1101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HYPERLINK("https://www.suredividend.com/sure-analysis-PRGO/","Perrigo Company plc")</f>
        <v>0</v>
      </c>
      <c r="C390" s="1" t="s">
        <v>958</v>
      </c>
      <c r="D390" s="3">
        <v>24</v>
      </c>
      <c r="E390" s="3">
        <v>13.98</v>
      </c>
      <c r="F390" s="3">
        <v>39</v>
      </c>
      <c r="G390" s="4">
        <v>0.3584615384615385</v>
      </c>
      <c r="H390" s="4">
        <v>0.08297567954220314</v>
      </c>
      <c r="I390" s="4">
        <v>0.227754365797848</v>
      </c>
      <c r="J390" s="4">
        <v>0.03</v>
      </c>
      <c r="K390" s="4">
        <v>0.2981642669010076</v>
      </c>
      <c r="L390" s="1" t="s">
        <v>235</v>
      </c>
      <c r="M390" s="5">
        <v>4.66</v>
      </c>
      <c r="N390" s="3">
        <v>3</v>
      </c>
      <c r="O390" s="3">
        <v>1.16</v>
      </c>
      <c r="P390" s="4">
        <v>0.3866666666666667</v>
      </c>
      <c r="Q390" s="1">
        <v>23</v>
      </c>
      <c r="R390" s="4">
        <v>0.02927011184548056</v>
      </c>
      <c r="S390" s="1" t="s">
        <v>962</v>
      </c>
      <c r="T390" s="4" t="s">
        <v>1076</v>
      </c>
      <c r="U390" s="1" t="s">
        <v>1081</v>
      </c>
      <c r="V390" s="6" t="s">
        <v>1089</v>
      </c>
      <c r="W390" s="7">
        <v>1880.917252</v>
      </c>
      <c r="X390" s="10">
        <v>45890</v>
      </c>
      <c r="Y390" s="1" t="s">
        <v>1095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958</v>
      </c>
      <c r="D391" s="3">
        <v>15</v>
      </c>
      <c r="E391" s="3">
        <v>14.79</v>
      </c>
      <c r="F391" s="3">
        <v>16.8</v>
      </c>
      <c r="G391" s="4">
        <v>0.8803571428571427</v>
      </c>
      <c r="H391" s="4">
        <v>0.06085192697768763</v>
      </c>
      <c r="I391" s="4">
        <v>0.02581305437721282</v>
      </c>
      <c r="J391" s="4">
        <v>0.186</v>
      </c>
      <c r="K391" s="4">
        <v>0.2539943921476373</v>
      </c>
      <c r="L391" s="1" t="s">
        <v>235</v>
      </c>
      <c r="M391" s="5">
        <v>17.81927710843373</v>
      </c>
      <c r="N391" s="3">
        <v>0.83</v>
      </c>
      <c r="O391" s="3">
        <v>0.9</v>
      </c>
      <c r="P391" s="4">
        <v>1.084337349397591</v>
      </c>
      <c r="Q391" s="1">
        <v>4</v>
      </c>
      <c r="R391" s="4">
        <v>0.1219551454461996</v>
      </c>
      <c r="S391" s="1" t="s">
        <v>964</v>
      </c>
      <c r="T391" s="4" t="s">
        <v>1076</v>
      </c>
      <c r="U391" s="1" t="s">
        <v>1080</v>
      </c>
      <c r="V391" s="6" t="s">
        <v>1082</v>
      </c>
      <c r="W391" s="7">
        <v>23113.735673</v>
      </c>
      <c r="X391" s="10">
        <v>45972</v>
      </c>
      <c r="Y391" s="1" t="s">
        <v>1107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958</v>
      </c>
      <c r="D392" s="3">
        <v>86</v>
      </c>
      <c r="E392" s="3">
        <v>64.94</v>
      </c>
      <c r="F392" s="3">
        <v>174</v>
      </c>
      <c r="G392" s="4">
        <v>0.3732183908045977</v>
      </c>
      <c r="H392" s="4">
        <v>0.03264551894056052</v>
      </c>
      <c r="I392" s="4">
        <v>0.217888116273331</v>
      </c>
      <c r="J392" s="4">
        <v>0.01</v>
      </c>
      <c r="K392" s="4">
        <v>0.2486350090723655</v>
      </c>
      <c r="L392" s="1" t="s">
        <v>235</v>
      </c>
      <c r="M392" s="5">
        <v>5.593453919035315</v>
      </c>
      <c r="N392" s="3">
        <v>11.61</v>
      </c>
      <c r="O392" s="3">
        <v>2.12</v>
      </c>
      <c r="P392" s="4">
        <v>0.1826012058570198</v>
      </c>
      <c r="Q392" s="1">
        <v>21</v>
      </c>
      <c r="R392" s="4">
        <v>0.09972400142066462</v>
      </c>
      <c r="T392" s="4" t="s">
        <v>1076</v>
      </c>
      <c r="U392" s="1" t="s">
        <v>1080</v>
      </c>
      <c r="V392" s="6" t="s">
        <v>1083</v>
      </c>
      <c r="W392" s="7">
        <v>8326.21471</v>
      </c>
      <c r="X392" s="10">
        <v>45884</v>
      </c>
      <c r="Y392" s="1" t="s">
        <v>1094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958</v>
      </c>
      <c r="D393" s="3">
        <v>76</v>
      </c>
      <c r="E393" s="3">
        <v>62.22</v>
      </c>
      <c r="F393" s="3">
        <v>109</v>
      </c>
      <c r="G393" s="4">
        <v>0.5708256880733945</v>
      </c>
      <c r="H393" s="4">
        <v>0.02892960462873674</v>
      </c>
      <c r="I393" s="4">
        <v>0.1186630625690759</v>
      </c>
      <c r="J393" s="4">
        <v>0.08</v>
      </c>
      <c r="K393" s="4">
        <v>0.2235275944036514</v>
      </c>
      <c r="L393" s="1" t="s">
        <v>235</v>
      </c>
      <c r="M393" s="5">
        <v>8.523287671232877</v>
      </c>
      <c r="N393" s="3">
        <v>7.3</v>
      </c>
      <c r="O393" s="3">
        <v>1.8</v>
      </c>
      <c r="P393" s="4">
        <v>0.2465753424657534</v>
      </c>
      <c r="Q393" s="1">
        <v>12</v>
      </c>
      <c r="R393" s="4">
        <v>0.05024607263868264</v>
      </c>
      <c r="S393" s="1" t="s">
        <v>973</v>
      </c>
      <c r="T393" s="4" t="s">
        <v>1076</v>
      </c>
      <c r="U393" s="1" t="s">
        <v>1080</v>
      </c>
      <c r="V393" s="6" t="s">
        <v>1086</v>
      </c>
      <c r="W393" s="7">
        <v>3310.329485</v>
      </c>
      <c r="X393" s="10">
        <v>45881</v>
      </c>
      <c r="Y393" s="1" t="s">
        <v>1094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958</v>
      </c>
      <c r="D394" s="3">
        <v>37</v>
      </c>
      <c r="E394" s="3">
        <v>24.72</v>
      </c>
      <c r="F394" s="3">
        <v>52</v>
      </c>
      <c r="G394" s="4">
        <v>0.4753846153846153</v>
      </c>
      <c r="H394" s="4">
        <v>0.01132686084142395</v>
      </c>
      <c r="I394" s="4">
        <v>0.1603552604026699</v>
      </c>
      <c r="J394" s="4">
        <v>0.04</v>
      </c>
      <c r="K394" s="4">
        <v>0.2129320145509568</v>
      </c>
      <c r="L394" s="1" t="s">
        <v>235</v>
      </c>
      <c r="M394" s="5">
        <v>6.505263157894737</v>
      </c>
      <c r="N394" s="3">
        <v>3.8</v>
      </c>
      <c r="O394" s="3">
        <v>0.28</v>
      </c>
      <c r="P394" s="4">
        <v>0.0736842105263158</v>
      </c>
      <c r="Q394" s="1">
        <v>6</v>
      </c>
      <c r="R394" s="4">
        <v>0.05154749679728043</v>
      </c>
      <c r="S394" s="1" t="s">
        <v>1025</v>
      </c>
      <c r="T394" s="4" t="s">
        <v>1076</v>
      </c>
      <c r="U394" s="1" t="s">
        <v>1080</v>
      </c>
      <c r="V394" s="6" t="s">
        <v>1087</v>
      </c>
      <c r="W394" s="7">
        <v>215.482591</v>
      </c>
      <c r="X394" s="10">
        <v>45898</v>
      </c>
      <c r="Y394" s="1" t="s">
        <v>1101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958</v>
      </c>
      <c r="D395" s="3">
        <v>14</v>
      </c>
      <c r="E395" s="3">
        <v>13.63</v>
      </c>
      <c r="F395" s="3">
        <v>22</v>
      </c>
      <c r="G395" s="4">
        <v>0.6195454545454546</v>
      </c>
      <c r="H395" s="4">
        <v>0.05135730007336756</v>
      </c>
      <c r="I395" s="4">
        <v>0.1004881361738768</v>
      </c>
      <c r="J395" s="4">
        <v>0.06</v>
      </c>
      <c r="K395" s="4">
        <v>0.1955627726375733</v>
      </c>
      <c r="L395" s="1" t="s">
        <v>235</v>
      </c>
      <c r="M395" s="5">
        <v>6.339534883720931</v>
      </c>
      <c r="N395" s="3">
        <v>2.15</v>
      </c>
      <c r="O395" s="3">
        <v>0.7</v>
      </c>
      <c r="P395" s="4">
        <v>0.3255813953488372</v>
      </c>
      <c r="Q395" s="1">
        <v>11</v>
      </c>
      <c r="R395" s="4">
        <v>0.03215082129087299</v>
      </c>
      <c r="S395" s="1" t="s">
        <v>969</v>
      </c>
      <c r="T395" s="4" t="s">
        <v>1076</v>
      </c>
      <c r="U395" s="1" t="s">
        <v>1080</v>
      </c>
      <c r="V395" s="6" t="s">
        <v>1085</v>
      </c>
      <c r="W395" s="7">
        <v>9734.693304</v>
      </c>
      <c r="X395" s="10">
        <v>45974</v>
      </c>
      <c r="Y395" s="1" t="s">
        <v>1098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958</v>
      </c>
      <c r="D396" s="3">
        <v>144</v>
      </c>
      <c r="E396" s="3">
        <v>129.93</v>
      </c>
      <c r="F396" s="3">
        <v>206</v>
      </c>
      <c r="G396" s="4">
        <v>0.6307281553398059</v>
      </c>
      <c r="H396" s="4">
        <v>0.03140152389748326</v>
      </c>
      <c r="I396" s="4">
        <v>0.09655787052421538</v>
      </c>
      <c r="J396" s="4">
        <v>0.07000000000000001</v>
      </c>
      <c r="K396" s="4">
        <v>0.1924813509679633</v>
      </c>
      <c r="L396" s="1" t="s">
        <v>235</v>
      </c>
      <c r="M396" s="5">
        <v>11.34759825327511</v>
      </c>
      <c r="N396" s="3">
        <v>11.45</v>
      </c>
      <c r="O396" s="3">
        <v>4.08</v>
      </c>
      <c r="P396" s="4">
        <v>0.3563318777292577</v>
      </c>
      <c r="Q396" s="1">
        <v>10</v>
      </c>
      <c r="R396" s="4">
        <v>0.06000153927394081</v>
      </c>
      <c r="S396" s="1" t="s">
        <v>1051</v>
      </c>
      <c r="T396" s="4" t="s">
        <v>1076</v>
      </c>
      <c r="U396" s="1" t="s">
        <v>1080</v>
      </c>
      <c r="V396" s="6" t="s">
        <v>1091</v>
      </c>
      <c r="W396" s="7">
        <v>22701.002834</v>
      </c>
      <c r="X396" s="10">
        <v>45939</v>
      </c>
      <c r="Y396" s="1" t="s">
        <v>1098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HYPERLINK("https://www.suredividend.com/sure-analysis-WFG/","West Fraser Timber Co., Ltd.")</f>
        <v>0</v>
      </c>
      <c r="C397" s="1" t="s">
        <v>958</v>
      </c>
      <c r="D397" s="3">
        <v>72</v>
      </c>
      <c r="E397" s="3">
        <v>59.81</v>
      </c>
      <c r="F397" s="3">
        <v>108</v>
      </c>
      <c r="G397" s="4">
        <v>0.5537962962962963</v>
      </c>
      <c r="H397" s="4">
        <v>0.02140110349439893</v>
      </c>
      <c r="I397" s="4">
        <v>0.1254598089425567</v>
      </c>
      <c r="J397" s="4">
        <v>0.03</v>
      </c>
      <c r="K397" s="4">
        <v>0.1726424158030773</v>
      </c>
      <c r="L397" s="1" t="s">
        <v>235</v>
      </c>
      <c r="M397" s="5">
        <v>5.54309545875811</v>
      </c>
      <c r="N397" s="3">
        <v>10.79</v>
      </c>
      <c r="O397" s="3">
        <v>1.28</v>
      </c>
      <c r="P397" s="4">
        <v>0.118628359592215</v>
      </c>
      <c r="Q397" s="1">
        <v>5</v>
      </c>
      <c r="R397" s="4">
        <v>0.04953161886656288</v>
      </c>
      <c r="T397" s="4" t="s">
        <v>1076</v>
      </c>
      <c r="U397" s="1" t="s">
        <v>1081</v>
      </c>
      <c r="V397" s="6" t="s">
        <v>1086</v>
      </c>
      <c r="W397" s="7">
        <v>4996.613757</v>
      </c>
      <c r="X397" s="10">
        <v>45877</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958</v>
      </c>
      <c r="D398" s="3">
        <v>116</v>
      </c>
      <c r="E398" s="3">
        <v>122.955</v>
      </c>
      <c r="F398" s="3">
        <v>134</v>
      </c>
      <c r="G398" s="4">
        <v>0.9175746268656716</v>
      </c>
      <c r="H398" s="4">
        <v>0.02765239315196617</v>
      </c>
      <c r="I398" s="4">
        <v>0.01735311891073632</v>
      </c>
      <c r="J398" s="4">
        <v>0.13</v>
      </c>
      <c r="K398" s="4">
        <v>0.1679355047995381</v>
      </c>
      <c r="L398" s="1" t="s">
        <v>235</v>
      </c>
      <c r="M398" s="5">
        <v>12.8078125</v>
      </c>
      <c r="N398" s="3">
        <v>9.6</v>
      </c>
      <c r="O398" s="3">
        <v>3.4</v>
      </c>
      <c r="P398" s="4">
        <v>0.3541666666666667</v>
      </c>
      <c r="Q398" s="1">
        <v>6</v>
      </c>
      <c r="R398" s="4">
        <v>0.06000153927394081</v>
      </c>
      <c r="S398" s="1" t="s">
        <v>984</v>
      </c>
      <c r="T398" s="4" t="s">
        <v>1076</v>
      </c>
      <c r="U398" s="1" t="s">
        <v>1081</v>
      </c>
      <c r="V398" s="6" t="s">
        <v>1087</v>
      </c>
      <c r="W398" s="7">
        <v>9336.900922999999</v>
      </c>
      <c r="X398" s="10">
        <v>45955</v>
      </c>
      <c r="Y398" s="1" t="s">
        <v>1093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HYPERLINK("https://www.suredividend.com/sure-analysis-SCVL/","Shoe Carnival, Inc.")</f>
        <v>0</v>
      </c>
      <c r="C399" s="1" t="s">
        <v>958</v>
      </c>
      <c r="D399" s="3">
        <v>23</v>
      </c>
      <c r="E399" s="3">
        <v>17.54</v>
      </c>
      <c r="F399" s="3">
        <v>27</v>
      </c>
      <c r="G399" s="4">
        <v>0.6496296296296296</v>
      </c>
      <c r="H399" s="4">
        <v>0.03420752565564424</v>
      </c>
      <c r="I399" s="4">
        <v>0.09010124343404713</v>
      </c>
      <c r="J399" s="4">
        <v>0.05</v>
      </c>
      <c r="K399" s="4">
        <v>0.166923859060913</v>
      </c>
      <c r="L399" s="1" t="s">
        <v>235</v>
      </c>
      <c r="M399" s="5">
        <v>9.584699453551911</v>
      </c>
      <c r="N399" s="3">
        <v>1.83</v>
      </c>
      <c r="O399" s="3">
        <v>0.6</v>
      </c>
      <c r="P399" s="4">
        <v>0.3278688524590164</v>
      </c>
      <c r="Q399" s="1">
        <v>14</v>
      </c>
      <c r="R399" s="4">
        <v>0.05115774595007161</v>
      </c>
      <c r="S399" s="1" t="s">
        <v>1039</v>
      </c>
      <c r="T399" s="4" t="s">
        <v>1076</v>
      </c>
      <c r="U399" s="1" t="s">
        <v>1080</v>
      </c>
      <c r="V399" s="6" t="s">
        <v>1087</v>
      </c>
      <c r="W399" s="7">
        <v>479.571841</v>
      </c>
      <c r="X399" s="10">
        <v>45918</v>
      </c>
      <c r="Y399" s="1" t="s">
        <v>1106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HYPERLINK("https://www.suredividend.com/sure-analysis-AVNT/","Avient Corp")</f>
        <v>0</v>
      </c>
      <c r="C400" s="1" t="s">
        <v>958</v>
      </c>
      <c r="D400" s="3">
        <v>30</v>
      </c>
      <c r="E400" s="3">
        <v>30.14</v>
      </c>
      <c r="F400" s="3">
        <v>45</v>
      </c>
      <c r="G400" s="4">
        <v>0.6697777777777778</v>
      </c>
      <c r="H400" s="4">
        <v>0.03649635036496351</v>
      </c>
      <c r="I400" s="4">
        <v>0.08346242196800446</v>
      </c>
      <c r="J400" s="4">
        <v>0.05</v>
      </c>
      <c r="K400" s="4">
        <v>0.1612048352799629</v>
      </c>
      <c r="L400" s="1" t="s">
        <v>235</v>
      </c>
      <c r="M400" s="5">
        <v>10.76428571428572</v>
      </c>
      <c r="N400" s="3">
        <v>2.8</v>
      </c>
      <c r="O400" s="3">
        <v>1.1</v>
      </c>
      <c r="P400" s="4">
        <v>0.3928571428571429</v>
      </c>
      <c r="Q400" s="1">
        <v>15</v>
      </c>
      <c r="R400" s="4">
        <v>0.04026125343417397</v>
      </c>
      <c r="S400" s="1" t="s">
        <v>1023</v>
      </c>
      <c r="T400" s="4" t="s">
        <v>1076</v>
      </c>
      <c r="U400" s="1" t="s">
        <v>1080</v>
      </c>
      <c r="V400" s="6" t="s">
        <v>1083</v>
      </c>
      <c r="W400" s="7">
        <v>2760.643384</v>
      </c>
      <c r="X400" s="10">
        <v>45972</v>
      </c>
      <c r="Y400" s="1" t="s">
        <v>1105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958</v>
      </c>
      <c r="D401" s="3">
        <v>83</v>
      </c>
      <c r="E401" s="3">
        <v>80.48999999999999</v>
      </c>
      <c r="F401" s="3">
        <v>127</v>
      </c>
      <c r="G401" s="4">
        <v>0.6337795275590551</v>
      </c>
      <c r="H401" s="4">
        <v>0.01490868430860977</v>
      </c>
      <c r="I401" s="4">
        <v>0.0954999415191502</v>
      </c>
      <c r="J401" s="4">
        <v>0.05</v>
      </c>
      <c r="K401" s="4">
        <v>0.1599852091232301</v>
      </c>
      <c r="L401" s="1" t="s">
        <v>235</v>
      </c>
      <c r="M401" s="5">
        <v>10.80402684563758</v>
      </c>
      <c r="N401" s="3">
        <v>7.45</v>
      </c>
      <c r="O401" s="3">
        <v>1.2</v>
      </c>
      <c r="P401" s="4">
        <v>0.1610738255033557</v>
      </c>
      <c r="Q401" s="1">
        <v>1</v>
      </c>
      <c r="R401" s="4">
        <v>0.04978904632428516</v>
      </c>
      <c r="S401" s="1" t="s">
        <v>974</v>
      </c>
      <c r="T401" s="4" t="s">
        <v>1076</v>
      </c>
      <c r="U401" s="1" t="s">
        <v>1080</v>
      </c>
      <c r="V401" s="6" t="s">
        <v>1084</v>
      </c>
      <c r="W401" s="7">
        <v>4520.367238</v>
      </c>
      <c r="X401" s="10">
        <v>45881</v>
      </c>
      <c r="Y401" s="1" t="s">
        <v>1096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HYPERLINK("https://www.suredividend.com/sure-analysis-HRB/","H&amp;R Block Inc.")</f>
        <v>0</v>
      </c>
      <c r="C402" s="1" t="s">
        <v>958</v>
      </c>
      <c r="D402" s="3">
        <v>51.2</v>
      </c>
      <c r="E402" s="3">
        <v>44.93</v>
      </c>
      <c r="F402" s="3">
        <v>58.3</v>
      </c>
      <c r="G402" s="4">
        <v>0.7706689536878216</v>
      </c>
      <c r="H402" s="4">
        <v>0.03739149788559982</v>
      </c>
      <c r="I402" s="4">
        <v>0.05348032058549035</v>
      </c>
      <c r="J402" s="4">
        <v>0.075</v>
      </c>
      <c r="K402" s="4">
        <v>0.1574104911777003</v>
      </c>
      <c r="L402" s="1" t="s">
        <v>235</v>
      </c>
      <c r="M402" s="5">
        <v>9.641630901287554</v>
      </c>
      <c r="N402" s="3">
        <v>4.66</v>
      </c>
      <c r="O402" s="3">
        <v>1.68</v>
      </c>
      <c r="P402" s="4">
        <v>0.3605150214592274</v>
      </c>
      <c r="Q402" s="1">
        <v>11</v>
      </c>
      <c r="R402" s="4">
        <v>0.04563955259127317</v>
      </c>
      <c r="S402" s="1" t="s">
        <v>968</v>
      </c>
      <c r="T402" s="4" t="s">
        <v>1076</v>
      </c>
      <c r="U402" s="1" t="s">
        <v>1080</v>
      </c>
      <c r="V402" s="6" t="s">
        <v>1087</v>
      </c>
      <c r="W402" s="7">
        <v>5670.174929</v>
      </c>
      <c r="X402" s="10">
        <v>45897</v>
      </c>
      <c r="Y402" s="1" t="s">
        <v>1107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HYPERLINK("https://www.suredividend.com/sure-analysis-CLX/","Clorox Co.")</f>
        <v>0</v>
      </c>
      <c r="C403" s="1" t="s">
        <v>958</v>
      </c>
      <c r="D403" s="3">
        <v>126</v>
      </c>
      <c r="E403" s="3">
        <v>104.44</v>
      </c>
      <c r="F403" s="3">
        <v>135</v>
      </c>
      <c r="G403" s="4">
        <v>0.7736296296296297</v>
      </c>
      <c r="H403" s="4">
        <v>0.04749138261202605</v>
      </c>
      <c r="I403" s="4">
        <v>0.05267275084089995</v>
      </c>
      <c r="J403" s="4">
        <v>0.07000000000000001</v>
      </c>
      <c r="K403" s="4">
        <v>0.1569252172240805</v>
      </c>
      <c r="L403" s="1" t="s">
        <v>235</v>
      </c>
      <c r="M403" s="5">
        <v>16.1922480620155</v>
      </c>
      <c r="N403" s="3">
        <v>6.45</v>
      </c>
      <c r="O403" s="3">
        <v>4.96</v>
      </c>
      <c r="P403" s="4">
        <v>0.7689922480620155</v>
      </c>
      <c r="Q403" s="1">
        <v>48</v>
      </c>
      <c r="R403" s="4">
        <v>0.03000002119012857</v>
      </c>
      <c r="S403" s="1" t="s">
        <v>1002</v>
      </c>
      <c r="T403" s="4" t="s">
        <v>1076</v>
      </c>
      <c r="U403" s="1" t="s">
        <v>1080</v>
      </c>
      <c r="V403" s="6" t="s">
        <v>1091</v>
      </c>
      <c r="W403" s="7">
        <v>12718.894118</v>
      </c>
      <c r="X403" s="10">
        <v>45870</v>
      </c>
      <c r="Y403" s="1" t="s">
        <v>1093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958</v>
      </c>
      <c r="D404" s="3">
        <v>47</v>
      </c>
      <c r="E404" s="3">
        <v>48.54</v>
      </c>
      <c r="F404" s="3">
        <v>72</v>
      </c>
      <c r="G404" s="4">
        <v>0.6741666666666667</v>
      </c>
      <c r="H404" s="4">
        <v>0.05109188298310672</v>
      </c>
      <c r="I404" s="4">
        <v>0.08204804545808808</v>
      </c>
      <c r="J404" s="4">
        <v>0.03</v>
      </c>
      <c r="K404" s="4">
        <v>0.150561958590923</v>
      </c>
      <c r="L404" s="1" t="s">
        <v>235</v>
      </c>
      <c r="M404" s="5">
        <v>7.467692307692308</v>
      </c>
      <c r="N404" s="3">
        <v>6.5</v>
      </c>
      <c r="O404" s="3">
        <v>2.48</v>
      </c>
      <c r="P404" s="4">
        <v>0.3815384615384615</v>
      </c>
      <c r="Q404" s="1">
        <v>18</v>
      </c>
      <c r="R404" s="4">
        <v>0.05031971210600594</v>
      </c>
      <c r="S404" s="1" t="s">
        <v>961</v>
      </c>
      <c r="T404" s="4" t="s">
        <v>1076</v>
      </c>
      <c r="U404" s="1" t="s">
        <v>1080</v>
      </c>
      <c r="V404" s="6" t="s">
        <v>1089</v>
      </c>
      <c r="W404" s="7">
        <v>98998.66970300001</v>
      </c>
      <c r="X404" s="10">
        <v>45887</v>
      </c>
      <c r="Y404" s="1" t="s">
        <v>1095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HYPERLINK("https://www.suredividend.com/sure-analysis-DLB/","Dolby Laboratories Inc")</f>
        <v>0</v>
      </c>
      <c r="C405" s="1" t="s">
        <v>958</v>
      </c>
      <c r="D405" s="3">
        <v>73</v>
      </c>
      <c r="E405" s="3">
        <v>65.825</v>
      </c>
      <c r="F405" s="3">
        <v>97</v>
      </c>
      <c r="G405" s="4">
        <v>0.6786082474226804</v>
      </c>
      <c r="H405" s="4">
        <v>0.02005317128750475</v>
      </c>
      <c r="I405" s="4">
        <v>0.08062789301938977</v>
      </c>
      <c r="J405" s="4">
        <v>0.05</v>
      </c>
      <c r="K405" s="4">
        <v>0.1487796424627728</v>
      </c>
      <c r="L405" s="1" t="s">
        <v>235</v>
      </c>
      <c r="M405" s="5">
        <v>16.33374689826303</v>
      </c>
      <c r="N405" s="3">
        <v>4.03</v>
      </c>
      <c r="O405" s="3">
        <v>1.32</v>
      </c>
      <c r="P405" s="4">
        <v>0.3275434243176178</v>
      </c>
      <c r="Q405" s="1">
        <v>10</v>
      </c>
      <c r="R405" s="4">
        <v>0.06042477819475911</v>
      </c>
      <c r="T405" s="4" t="s">
        <v>1076</v>
      </c>
      <c r="U405" s="1" t="s">
        <v>1080</v>
      </c>
      <c r="V405" s="6" t="s">
        <v>1087</v>
      </c>
      <c r="W405" s="7">
        <v>6307.505815</v>
      </c>
      <c r="X405" s="10">
        <v>45879</v>
      </c>
      <c r="Y405" s="1" t="s">
        <v>1105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958</v>
      </c>
      <c r="D406" s="3">
        <v>40</v>
      </c>
      <c r="E406" s="3">
        <v>37.16</v>
      </c>
      <c r="F406" s="3">
        <v>50</v>
      </c>
      <c r="G406" s="4">
        <v>0.7432</v>
      </c>
      <c r="H406" s="4">
        <v>0.03821313240043057</v>
      </c>
      <c r="I406" s="4">
        <v>0.06115508567648109</v>
      </c>
      <c r="J406" s="4">
        <v>0.06</v>
      </c>
      <c r="K406" s="4">
        <v>0.1483888545363212</v>
      </c>
      <c r="L406" s="1" t="s">
        <v>235</v>
      </c>
      <c r="M406" s="5">
        <v>8.997578692493946</v>
      </c>
      <c r="N406" s="3">
        <v>4.13</v>
      </c>
      <c r="O406" s="3">
        <v>1.42</v>
      </c>
      <c r="P406" s="4">
        <v>0.3438256658595641</v>
      </c>
      <c r="Q406" s="1">
        <v>32</v>
      </c>
      <c r="R406" s="4">
        <v>0.009670307825902613</v>
      </c>
      <c r="S406" s="1" t="s">
        <v>1021</v>
      </c>
      <c r="T406" s="4" t="s">
        <v>1076</v>
      </c>
      <c r="U406" s="1" t="s">
        <v>1080</v>
      </c>
      <c r="V406" s="6" t="s">
        <v>1088</v>
      </c>
      <c r="W406" s="7">
        <v>1975.941556</v>
      </c>
      <c r="X406" s="10">
        <v>45923</v>
      </c>
      <c r="Y406" s="1" t="s">
        <v>1103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HYPERLINK("https://www.suredividend.com/sure-analysis-IPG/","Interpublic Group Of Cos., Inc.")</f>
        <v>0</v>
      </c>
      <c r="C407" s="1" t="s">
        <v>958</v>
      </c>
      <c r="D407" s="3">
        <v>26</v>
      </c>
      <c r="E407" s="3">
        <v>25.08</v>
      </c>
      <c r="F407" s="3">
        <v>30</v>
      </c>
      <c r="G407" s="4">
        <v>0.836</v>
      </c>
      <c r="H407" s="4">
        <v>0.05263157894736843</v>
      </c>
      <c r="I407" s="4">
        <v>0.03647479292273692</v>
      </c>
      <c r="J407" s="4">
        <v>0.07000000000000001</v>
      </c>
      <c r="K407" s="4">
        <v>0.1483536408782717</v>
      </c>
      <c r="L407" s="1" t="s">
        <v>235</v>
      </c>
      <c r="M407" s="5">
        <v>9.220588235294116</v>
      </c>
      <c r="N407" s="3">
        <v>2.72</v>
      </c>
      <c r="O407" s="3">
        <v>1.32</v>
      </c>
      <c r="P407" s="4">
        <v>0.4852941176470588</v>
      </c>
      <c r="Q407" s="1">
        <v>13</v>
      </c>
      <c r="R407" s="4">
        <v>0.06517491140365261</v>
      </c>
      <c r="S407" s="1" t="s">
        <v>996</v>
      </c>
      <c r="T407" s="4" t="s">
        <v>1076</v>
      </c>
      <c r="U407" s="1" t="s">
        <v>1080</v>
      </c>
      <c r="V407" s="6" t="s">
        <v>1088</v>
      </c>
      <c r="W407" s="7">
        <v>9108.657378</v>
      </c>
      <c r="X407" s="10">
        <v>45861</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957</v>
      </c>
      <c r="D408" s="3">
        <v>64</v>
      </c>
      <c r="E408" s="3">
        <v>64</v>
      </c>
      <c r="F408" s="3">
        <v>68</v>
      </c>
      <c r="G408" s="4">
        <v>0.9411764705882353</v>
      </c>
      <c r="H408" s="4">
        <v>0.034375</v>
      </c>
      <c r="I408" s="4">
        <v>0.01219872924994259</v>
      </c>
      <c r="J408" s="4">
        <v>0.11</v>
      </c>
      <c r="K408" s="4">
        <v>0.1481922189652478</v>
      </c>
      <c r="L408" s="1" t="s">
        <v>235</v>
      </c>
      <c r="M408" s="5">
        <v>11.63636363636364</v>
      </c>
      <c r="N408" s="3">
        <v>5.5</v>
      </c>
      <c r="O408" s="3">
        <v>2.2</v>
      </c>
      <c r="P408" s="4">
        <v>0.4</v>
      </c>
      <c r="Q408" s="1">
        <v>15</v>
      </c>
      <c r="R408" s="4">
        <v>0.05970486933121499</v>
      </c>
      <c r="S408" s="1" t="s">
        <v>975</v>
      </c>
      <c r="T408" s="4" t="s">
        <v>1076</v>
      </c>
      <c r="U408" s="1" t="s">
        <v>1080</v>
      </c>
      <c r="V408" s="6" t="s">
        <v>1082</v>
      </c>
      <c r="W408" s="7">
        <v>6522.619</v>
      </c>
      <c r="X408" s="10">
        <v>45959</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HYPERLINK("https://www.suredividend.com/sure-analysis-GOOGL/","Alphabet Inc")</f>
        <v>0</v>
      </c>
      <c r="C409" s="1" t="s">
        <v>958</v>
      </c>
      <c r="D409" s="3">
        <v>285</v>
      </c>
      <c r="E409" s="3">
        <v>277.65</v>
      </c>
      <c r="F409" s="3">
        <v>273</v>
      </c>
      <c r="G409" s="4">
        <v>1.017032967032967</v>
      </c>
      <c r="H409" s="4">
        <v>0.003025391680172879</v>
      </c>
      <c r="I409" s="4">
        <v>-0.003372207792741277</v>
      </c>
      <c r="J409" s="4">
        <v>0.15</v>
      </c>
      <c r="K409" s="4">
        <v>0.1481468599311855</v>
      </c>
      <c r="L409" s="1" t="s">
        <v>235</v>
      </c>
      <c r="M409" s="5">
        <v>26.44285714285714</v>
      </c>
      <c r="N409" s="3">
        <v>10.5</v>
      </c>
      <c r="O409" s="3">
        <v>0.84</v>
      </c>
      <c r="P409" s="4">
        <v>0.08</v>
      </c>
      <c r="Q409" s="1">
        <v>2</v>
      </c>
      <c r="R409" s="4">
        <v>0.04959293402845044</v>
      </c>
      <c r="S409" s="1" t="s">
        <v>975</v>
      </c>
      <c r="T409" s="4" t="s">
        <v>1076</v>
      </c>
      <c r="U409" s="1" t="s">
        <v>1080</v>
      </c>
      <c r="V409" s="6" t="s">
        <v>1088</v>
      </c>
      <c r="W409" s="7">
        <v>3361504.19</v>
      </c>
      <c r="X409" s="10">
        <v>45971</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HYPERLINK("https://www.suredividend.com/sure-analysis-SFNC/","Simmons First National")</f>
        <v>0</v>
      </c>
      <c r="C410" s="1" t="s">
        <v>958</v>
      </c>
      <c r="D410" s="3">
        <v>18</v>
      </c>
      <c r="E410" s="3">
        <v>17.82</v>
      </c>
      <c r="F410" s="3">
        <v>19</v>
      </c>
      <c r="G410" s="4">
        <v>0.9378947368421052</v>
      </c>
      <c r="H410" s="4">
        <v>0.04769921436588103</v>
      </c>
      <c r="I410" s="4">
        <v>0.01290608523193248</v>
      </c>
      <c r="J410" s="4">
        <v>0.1</v>
      </c>
      <c r="K410" s="4">
        <v>0.1479087792066007</v>
      </c>
      <c r="L410" s="1" t="s">
        <v>235</v>
      </c>
      <c r="M410" s="5">
        <v>10.54437869822485</v>
      </c>
      <c r="N410" s="3">
        <v>1.69</v>
      </c>
      <c r="O410" s="3">
        <v>0.85</v>
      </c>
      <c r="P410" s="4">
        <v>0.5029585798816568</v>
      </c>
      <c r="Q410" s="1">
        <v>14</v>
      </c>
      <c r="R410" s="4">
        <v>0.04906154108866634</v>
      </c>
      <c r="S410" s="1" t="s">
        <v>966</v>
      </c>
      <c r="T410" s="4" t="s">
        <v>1076</v>
      </c>
      <c r="U410" s="1" t="s">
        <v>1080</v>
      </c>
      <c r="V410" s="6" t="s">
        <v>1082</v>
      </c>
      <c r="W410" s="7">
        <v>2578.86765</v>
      </c>
      <c r="X410" s="10">
        <v>45951</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958</v>
      </c>
      <c r="D411" s="3">
        <v>31</v>
      </c>
      <c r="E411" s="3">
        <v>31.16</v>
      </c>
      <c r="F411" s="3">
        <v>38</v>
      </c>
      <c r="G411" s="4">
        <v>0.82</v>
      </c>
      <c r="H411" s="4">
        <v>0.04749679075738126</v>
      </c>
      <c r="I411" s="4">
        <v>0.04048836820440749</v>
      </c>
      <c r="J411" s="4">
        <v>0.07000000000000001</v>
      </c>
      <c r="K411" s="4">
        <v>0.147097309112191</v>
      </c>
      <c r="L411" s="1" t="s">
        <v>235</v>
      </c>
      <c r="M411" s="5">
        <v>9.246290801186943</v>
      </c>
      <c r="N411" s="3">
        <v>3.37</v>
      </c>
      <c r="O411" s="3">
        <v>1.48</v>
      </c>
      <c r="P411" s="4">
        <v>0.4391691394658753</v>
      </c>
      <c r="Q411" s="1">
        <v>12</v>
      </c>
      <c r="R411" s="4">
        <v>0.0501226304546607</v>
      </c>
      <c r="S411" s="1" t="s">
        <v>984</v>
      </c>
      <c r="T411" s="4" t="s">
        <v>1076</v>
      </c>
      <c r="U411" s="1" t="s">
        <v>1080</v>
      </c>
      <c r="V411" s="6" t="s">
        <v>1082</v>
      </c>
      <c r="W411" s="7">
        <v>2993.733466</v>
      </c>
      <c r="X411" s="10">
        <v>45959</v>
      </c>
      <c r="Y411" s="1" t="s">
        <v>1098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958</v>
      </c>
      <c r="D412" s="3">
        <v>107</v>
      </c>
      <c r="E412" s="3">
        <v>107.69</v>
      </c>
      <c r="F412" s="3">
        <v>167</v>
      </c>
      <c r="G412" s="4">
        <v>0.6448502994011976</v>
      </c>
      <c r="H412" s="4">
        <v>0.0304577955241898</v>
      </c>
      <c r="I412" s="4">
        <v>0.09171233880276319</v>
      </c>
      <c r="J412" s="4">
        <v>0.03</v>
      </c>
      <c r="K412" s="4">
        <v>0.1457604026757453</v>
      </c>
      <c r="L412" s="1" t="s">
        <v>235</v>
      </c>
      <c r="M412" s="5">
        <v>9.701801801801802</v>
      </c>
      <c r="N412" s="3">
        <v>11.1</v>
      </c>
      <c r="O412" s="3">
        <v>3.28</v>
      </c>
      <c r="P412" s="4">
        <v>0.2954954954954955</v>
      </c>
      <c r="Q412" s="1">
        <v>15</v>
      </c>
      <c r="R412" s="4">
        <v>0.0501903803023509</v>
      </c>
      <c r="S412" s="1" t="s">
        <v>979</v>
      </c>
      <c r="T412" s="4" t="s">
        <v>1076</v>
      </c>
      <c r="U412" s="1" t="s">
        <v>1080</v>
      </c>
      <c r="V412" s="6" t="s">
        <v>1091</v>
      </c>
      <c r="W412" s="7">
        <v>6842.195755</v>
      </c>
      <c r="X412" s="10">
        <v>45966</v>
      </c>
      <c r="Y412" s="1" t="s">
        <v>1102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HYPERLINK("https://www.suredividend.com/sure-analysis-CBU/","Community Financial System Inc.")</f>
        <v>0</v>
      </c>
      <c r="C413" s="1" t="s">
        <v>958</v>
      </c>
      <c r="D413" s="3">
        <v>57</v>
      </c>
      <c r="E413" s="3">
        <v>56.26</v>
      </c>
      <c r="F413" s="3">
        <v>57</v>
      </c>
      <c r="G413" s="4">
        <v>0.9870175438596491</v>
      </c>
      <c r="H413" s="4">
        <v>0.03341628154994668</v>
      </c>
      <c r="I413" s="4">
        <v>0.002616911104401209</v>
      </c>
      <c r="J413" s="4">
        <v>0.12</v>
      </c>
      <c r="K413" s="4">
        <v>0.1444308932142</v>
      </c>
      <c r="L413" s="1" t="s">
        <v>235</v>
      </c>
      <c r="M413" s="5">
        <v>13.7219512195122</v>
      </c>
      <c r="N413" s="3">
        <v>4.1</v>
      </c>
      <c r="O413" s="3">
        <v>1.88</v>
      </c>
      <c r="P413" s="4">
        <v>0.4585365853658537</v>
      </c>
      <c r="Q413" s="1">
        <v>33</v>
      </c>
      <c r="R413" s="4">
        <v>0.0204250165236175</v>
      </c>
      <c r="S413" s="1" t="s">
        <v>1023</v>
      </c>
      <c r="T413" s="4" t="s">
        <v>1076</v>
      </c>
      <c r="U413" s="1" t="s">
        <v>1080</v>
      </c>
      <c r="V413" s="6" t="s">
        <v>1082</v>
      </c>
      <c r="W413" s="7">
        <v>2963.261986</v>
      </c>
      <c r="X413" s="10">
        <v>45955</v>
      </c>
      <c r="Y413" s="1" t="s">
        <v>1093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HYPERLINK("https://www.suredividend.com/sure-analysis-WSO/","Watsco Inc.")</f>
        <v>0</v>
      </c>
      <c r="C414" s="1" t="s">
        <v>958</v>
      </c>
      <c r="D414" s="3">
        <v>368</v>
      </c>
      <c r="E414" s="3">
        <v>346</v>
      </c>
      <c r="F414" s="3">
        <v>365</v>
      </c>
      <c r="G414" s="4">
        <v>0.947945205479452</v>
      </c>
      <c r="H414" s="4">
        <v>0.03468208092485549</v>
      </c>
      <c r="I414" s="4">
        <v>0.010749076342919</v>
      </c>
      <c r="J414" s="4">
        <v>0.1</v>
      </c>
      <c r="K414" s="4">
        <v>0.1407657133028075</v>
      </c>
      <c r="L414" s="1" t="s">
        <v>235</v>
      </c>
      <c r="M414" s="5">
        <v>26.55410590943976</v>
      </c>
      <c r="N414" s="3">
        <v>13.03</v>
      </c>
      <c r="O414" s="3">
        <v>12</v>
      </c>
      <c r="P414" s="4">
        <v>0.920951650038373</v>
      </c>
      <c r="Q414" s="1">
        <v>12</v>
      </c>
      <c r="R414" s="4">
        <v>0.1000441646569101</v>
      </c>
      <c r="S414" s="1" t="s">
        <v>1013</v>
      </c>
      <c r="T414" s="4" t="s">
        <v>1076</v>
      </c>
      <c r="U414" s="1" t="s">
        <v>1080</v>
      </c>
      <c r="V414" s="6" t="s">
        <v>1086</v>
      </c>
      <c r="W414" s="7">
        <v>14054.303698</v>
      </c>
      <c r="X414" s="10">
        <v>45962</v>
      </c>
      <c r="Y414" s="1" t="s">
        <v>1095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HYPERLINK("https://www.suredividend.com/sure-analysis-AIN/","Albany International Corp.")</f>
        <v>0</v>
      </c>
      <c r="C415" s="1" t="s">
        <v>958</v>
      </c>
      <c r="D415" s="3">
        <v>46</v>
      </c>
      <c r="E415" s="3">
        <v>45.325</v>
      </c>
      <c r="F415" s="3">
        <v>55</v>
      </c>
      <c r="G415" s="4">
        <v>0.8240909090909091</v>
      </c>
      <c r="H415" s="4">
        <v>0.02382790954219526</v>
      </c>
      <c r="I415" s="4">
        <v>0.03945328321956931</v>
      </c>
      <c r="J415" s="4">
        <v>0.08</v>
      </c>
      <c r="K415" s="4">
        <v>0.1395142807632195</v>
      </c>
      <c r="L415" s="1" t="s">
        <v>235</v>
      </c>
      <c r="M415" s="5">
        <v>16.48181818181818</v>
      </c>
      <c r="N415" s="3">
        <v>2.75</v>
      </c>
      <c r="O415" s="3">
        <v>1.08</v>
      </c>
      <c r="P415" s="4">
        <v>0.3927272727272728</v>
      </c>
      <c r="Q415" s="1">
        <v>7</v>
      </c>
      <c r="R415" s="4">
        <v>0.05024607263868264</v>
      </c>
      <c r="S415" s="1" t="s">
        <v>996</v>
      </c>
      <c r="T415" s="4" t="s">
        <v>1076</v>
      </c>
      <c r="U415" s="1" t="s">
        <v>1080</v>
      </c>
      <c r="V415" s="6" t="s">
        <v>1086</v>
      </c>
      <c r="W415" s="7">
        <v>1301.545</v>
      </c>
      <c r="X415" s="10">
        <v>45974</v>
      </c>
      <c r="Y415" s="1" t="s">
        <v>1101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HYPERLINK("https://www.suredividend.com/sure-analysis-BAH/","Booz Allen Hamilton Holding Corp")</f>
        <v>0</v>
      </c>
      <c r="C416" s="1" t="s">
        <v>958</v>
      </c>
      <c r="D416" s="3">
        <v>87</v>
      </c>
      <c r="E416" s="3">
        <v>84.55</v>
      </c>
      <c r="F416" s="3">
        <v>111</v>
      </c>
      <c r="G416" s="4">
        <v>0.7617117117117117</v>
      </c>
      <c r="H416" s="4">
        <v>0.02602010644589001</v>
      </c>
      <c r="I416" s="4">
        <v>0.05594639870482498</v>
      </c>
      <c r="J416" s="4">
        <v>0.06</v>
      </c>
      <c r="K416" s="4">
        <v>0.1373990681292192</v>
      </c>
      <c r="L416" s="1" t="s">
        <v>235</v>
      </c>
      <c r="M416" s="5">
        <v>15.23423423423423</v>
      </c>
      <c r="N416" s="3">
        <v>5.55</v>
      </c>
      <c r="O416" s="3">
        <v>2.2</v>
      </c>
      <c r="P416" s="4">
        <v>0.3963963963963965</v>
      </c>
      <c r="Q416" s="1">
        <v>13</v>
      </c>
      <c r="R416" s="4">
        <v>0.04026125343417397</v>
      </c>
      <c r="S416" s="1" t="s">
        <v>974</v>
      </c>
      <c r="T416" s="4" t="s">
        <v>1076</v>
      </c>
      <c r="U416" s="1" t="s">
        <v>1080</v>
      </c>
      <c r="V416" s="6" t="s">
        <v>1086</v>
      </c>
      <c r="W416" s="7">
        <v>10148.058643</v>
      </c>
      <c r="X416" s="10">
        <v>45971</v>
      </c>
      <c r="Y416" s="1" t="s">
        <v>1104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HYPERLINK("https://www.suredividend.com/sure-analysis-EQNR/","Equinor ASA")</f>
        <v>0</v>
      </c>
      <c r="C417" s="1" t="s">
        <v>958</v>
      </c>
      <c r="D417" s="3">
        <v>24</v>
      </c>
      <c r="E417" s="3">
        <v>24.03</v>
      </c>
      <c r="F417" s="3">
        <v>26</v>
      </c>
      <c r="G417" s="4">
        <v>0.9242307692307693</v>
      </c>
      <c r="H417" s="4">
        <v>0.06158967956720765</v>
      </c>
      <c r="I417" s="4">
        <v>0.01588352075169208</v>
      </c>
      <c r="J417" s="4">
        <v>0.07000000000000001</v>
      </c>
      <c r="K417" s="4">
        <v>0.1366148199473078</v>
      </c>
      <c r="L417" s="1" t="s">
        <v>235</v>
      </c>
      <c r="M417" s="5">
        <v>8.314878892733564</v>
      </c>
      <c r="N417" s="3">
        <v>2.89</v>
      </c>
      <c r="O417" s="3">
        <v>1.48</v>
      </c>
      <c r="P417" s="4">
        <v>0.5121107266435986</v>
      </c>
      <c r="Q417" s="1">
        <v>5</v>
      </c>
      <c r="R417" s="4">
        <v>0.07043505702569441</v>
      </c>
      <c r="S417" s="1" t="s">
        <v>974</v>
      </c>
      <c r="T417" s="4" t="s">
        <v>1076</v>
      </c>
      <c r="U417" s="1" t="s">
        <v>1081</v>
      </c>
      <c r="V417" s="6" t="s">
        <v>1092</v>
      </c>
      <c r="W417" s="7">
        <v>70761.93745</v>
      </c>
      <c r="X417" s="10">
        <v>45960</v>
      </c>
      <c r="Y417" s="1" t="s">
        <v>1097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958</v>
      </c>
      <c r="D418" s="3">
        <v>53</v>
      </c>
      <c r="E418" s="3">
        <v>50.85</v>
      </c>
      <c r="F418" s="3">
        <v>64</v>
      </c>
      <c r="G418" s="4">
        <v>0.79453125</v>
      </c>
      <c r="H418" s="4">
        <v>0.03539823008849557</v>
      </c>
      <c r="I418" s="4">
        <v>0.04707503100633748</v>
      </c>
      <c r="J418" s="4">
        <v>0.06</v>
      </c>
      <c r="K418" s="4">
        <v>0.1357537866067609</v>
      </c>
      <c r="L418" s="1" t="s">
        <v>235</v>
      </c>
      <c r="M418" s="5">
        <v>8.767241379310345</v>
      </c>
      <c r="N418" s="3">
        <v>5.8</v>
      </c>
      <c r="O418" s="3">
        <v>1.8</v>
      </c>
      <c r="P418" s="4">
        <v>0.3103448275862069</v>
      </c>
      <c r="Q418" s="1">
        <v>13</v>
      </c>
      <c r="R418" s="4">
        <v>0.05024607263868264</v>
      </c>
      <c r="S418" s="1" t="s">
        <v>991</v>
      </c>
      <c r="T418" s="4" t="s">
        <v>1076</v>
      </c>
      <c r="U418" s="1" t="s">
        <v>1080</v>
      </c>
      <c r="V418" s="6" t="s">
        <v>1082</v>
      </c>
      <c r="W418" s="7">
        <v>7516.405041</v>
      </c>
      <c r="X418" s="10">
        <v>45956</v>
      </c>
      <c r="Y418" s="1" t="s">
        <v>1096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958</v>
      </c>
      <c r="D419" s="3">
        <v>30</v>
      </c>
      <c r="E419" s="3">
        <v>29.77</v>
      </c>
      <c r="F419" s="3">
        <v>41</v>
      </c>
      <c r="G419" s="4">
        <v>0.7260975609756097</v>
      </c>
      <c r="H419" s="4">
        <v>0.0376217668794088</v>
      </c>
      <c r="I419" s="4">
        <v>0.06610751428417805</v>
      </c>
      <c r="J419" s="4">
        <v>0.04</v>
      </c>
      <c r="K419" s="4">
        <v>0.1354473053431504</v>
      </c>
      <c r="L419" s="1" t="s">
        <v>235</v>
      </c>
      <c r="M419" s="5">
        <v>8.269444444444444</v>
      </c>
      <c r="N419" s="3">
        <v>3.6</v>
      </c>
      <c r="O419" s="3">
        <v>1.12</v>
      </c>
      <c r="P419" s="4">
        <v>0.3111111111111111</v>
      </c>
      <c r="Q419" s="1">
        <v>13</v>
      </c>
      <c r="R419" s="4">
        <v>0.03959498820755258</v>
      </c>
      <c r="S419" s="1" t="s">
        <v>966</v>
      </c>
      <c r="T419" s="4" t="s">
        <v>1076</v>
      </c>
      <c r="U419" s="1" t="s">
        <v>1080</v>
      </c>
      <c r="V419" s="6" t="s">
        <v>1082</v>
      </c>
      <c r="W419" s="7">
        <v>447.406739</v>
      </c>
      <c r="X419" s="10">
        <v>45959</v>
      </c>
      <c r="Y419" s="1" t="s">
        <v>1101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958</v>
      </c>
      <c r="D420" s="3">
        <v>27</v>
      </c>
      <c r="E420" s="3">
        <v>25.305</v>
      </c>
      <c r="F420" s="3">
        <v>27</v>
      </c>
      <c r="G420" s="4">
        <v>0.9372222222222222</v>
      </c>
      <c r="H420" s="4">
        <v>0.04742145820983995</v>
      </c>
      <c r="I420" s="4">
        <v>0.01305140801651605</v>
      </c>
      <c r="J420" s="4">
        <v>0.08</v>
      </c>
      <c r="K420" s="4">
        <v>0.1352864239271947</v>
      </c>
      <c r="L420" s="1" t="s">
        <v>235</v>
      </c>
      <c r="M420" s="5">
        <v>18.74444444444444</v>
      </c>
      <c r="N420" s="3">
        <v>1.35</v>
      </c>
      <c r="O420" s="3">
        <v>1.2</v>
      </c>
      <c r="P420" s="4">
        <v>0.8888888888888888</v>
      </c>
      <c r="Q420" s="1">
        <v>15</v>
      </c>
      <c r="R420" s="4">
        <v>0.09970250059947383</v>
      </c>
      <c r="S420" s="1" t="s">
        <v>978</v>
      </c>
      <c r="T420" s="4" t="s">
        <v>1076</v>
      </c>
      <c r="U420" s="1" t="s">
        <v>1080</v>
      </c>
      <c r="V420" s="6" t="s">
        <v>1086</v>
      </c>
      <c r="W420" s="7">
        <v>2030.170842</v>
      </c>
      <c r="X420" s="10">
        <v>45881</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HYPERLINK("https://www.suredividend.com/sure-analysis-HNI/","HNI Corp.")</f>
        <v>0</v>
      </c>
      <c r="C421" s="1" t="s">
        <v>958</v>
      </c>
      <c r="D421" s="3">
        <v>45</v>
      </c>
      <c r="E421" s="3">
        <v>38.99</v>
      </c>
      <c r="F421" s="3">
        <v>50</v>
      </c>
      <c r="G421" s="4">
        <v>0.7798</v>
      </c>
      <c r="H421" s="4">
        <v>0.03488073865093614</v>
      </c>
      <c r="I421" s="4">
        <v>0.05100154349123498</v>
      </c>
      <c r="J421" s="4">
        <v>0.055</v>
      </c>
      <c r="K421" s="4">
        <v>0.1336230851225575</v>
      </c>
      <c r="L421" s="1" t="s">
        <v>235</v>
      </c>
      <c r="M421" s="5">
        <v>10.89106145251397</v>
      </c>
      <c r="N421" s="3">
        <v>3.58</v>
      </c>
      <c r="O421" s="3">
        <v>1.36</v>
      </c>
      <c r="P421" s="4">
        <v>0.3798882681564246</v>
      </c>
      <c r="Q421" s="1">
        <v>14</v>
      </c>
      <c r="R421" s="4">
        <v>0.03941506521508265</v>
      </c>
      <c r="S421" s="1" t="s">
        <v>989</v>
      </c>
      <c r="T421" s="4" t="s">
        <v>1076</v>
      </c>
      <c r="U421" s="1" t="s">
        <v>1080</v>
      </c>
      <c r="V421" s="6" t="s">
        <v>1086</v>
      </c>
      <c r="W421" s="7">
        <v>1789.252429</v>
      </c>
      <c r="X421" s="10">
        <v>45959</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957</v>
      </c>
      <c r="D422" s="3">
        <v>47</v>
      </c>
      <c r="E422" s="3">
        <v>46.6</v>
      </c>
      <c r="F422" s="3">
        <v>57</v>
      </c>
      <c r="G422" s="4">
        <v>0.8175438596491228</v>
      </c>
      <c r="H422" s="4">
        <v>0.0407725321888412</v>
      </c>
      <c r="I422" s="4">
        <v>0.04111280440316634</v>
      </c>
      <c r="J422" s="4">
        <v>0.06</v>
      </c>
      <c r="K422" s="4">
        <v>0.1328568736387377</v>
      </c>
      <c r="L422" s="1" t="s">
        <v>235</v>
      </c>
      <c r="M422" s="5">
        <v>14.42724458204335</v>
      </c>
      <c r="N422" s="3">
        <v>3.23</v>
      </c>
      <c r="O422" s="3">
        <v>1.9</v>
      </c>
      <c r="P422" s="4">
        <v>0.5882352941176471</v>
      </c>
      <c r="Q422" s="1">
        <v>29</v>
      </c>
      <c r="R422" s="4">
        <v>0.03895047748988278</v>
      </c>
      <c r="S422" s="1" t="s">
        <v>1023</v>
      </c>
      <c r="T422" s="4" t="s">
        <v>1076</v>
      </c>
      <c r="U422" s="1" t="s">
        <v>1080</v>
      </c>
      <c r="V422" s="6" t="s">
        <v>1085</v>
      </c>
      <c r="W422" s="7">
        <v>4683.042963</v>
      </c>
      <c r="X422" s="10">
        <v>45880</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958</v>
      </c>
      <c r="D423" s="3">
        <v>26</v>
      </c>
      <c r="E423" s="3">
        <v>24.885</v>
      </c>
      <c r="F423" s="3">
        <v>31</v>
      </c>
      <c r="G423" s="4">
        <v>0.8027419354838711</v>
      </c>
      <c r="H423" s="4">
        <v>0.03214788024914607</v>
      </c>
      <c r="I423" s="4">
        <v>0.04492425384930643</v>
      </c>
      <c r="J423" s="4">
        <v>0.06</v>
      </c>
      <c r="K423" s="4">
        <v>0.1327128498393413</v>
      </c>
      <c r="L423" s="1" t="s">
        <v>235</v>
      </c>
      <c r="M423" s="5">
        <v>11.31136363636364</v>
      </c>
      <c r="N423" s="3">
        <v>2.2</v>
      </c>
      <c r="O423" s="3">
        <v>0.8</v>
      </c>
      <c r="P423" s="4">
        <v>0.3636363636363636</v>
      </c>
      <c r="Q423" s="1">
        <v>7</v>
      </c>
      <c r="R423" s="4">
        <v>0.06961037572506878</v>
      </c>
      <c r="S423" s="1" t="s">
        <v>980</v>
      </c>
      <c r="T423" s="4" t="s">
        <v>1076</v>
      </c>
      <c r="U423" s="1" t="s">
        <v>1080</v>
      </c>
      <c r="V423" s="6" t="s">
        <v>1092</v>
      </c>
      <c r="W423" s="7">
        <v>1382.302272</v>
      </c>
      <c r="X423" s="10">
        <v>45959</v>
      </c>
      <c r="Y423" s="1" t="s">
        <v>1101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958</v>
      </c>
      <c r="D424" s="3">
        <v>48</v>
      </c>
      <c r="E424" s="3">
        <v>47.43</v>
      </c>
      <c r="F424" s="3">
        <v>58</v>
      </c>
      <c r="G424" s="4">
        <v>0.8177586206896552</v>
      </c>
      <c r="H424" s="4">
        <v>0.03795066413662239</v>
      </c>
      <c r="I424" s="4">
        <v>0.04105811492509792</v>
      </c>
      <c r="J424" s="4">
        <v>0.06</v>
      </c>
      <c r="K424" s="4">
        <v>0.1325469714299099</v>
      </c>
      <c r="L424" s="1" t="s">
        <v>235</v>
      </c>
      <c r="M424" s="5">
        <v>15.65346534653465</v>
      </c>
      <c r="N424" s="3">
        <v>3.03</v>
      </c>
      <c r="O424" s="3">
        <v>1.8</v>
      </c>
      <c r="P424" s="4">
        <v>0.5940594059405941</v>
      </c>
      <c r="Q424" s="1">
        <v>11</v>
      </c>
      <c r="R424" s="4">
        <v>0.06010506010596317</v>
      </c>
      <c r="S424" s="1" t="s">
        <v>991</v>
      </c>
      <c r="T424" s="4" t="s">
        <v>1076</v>
      </c>
      <c r="U424" s="1" t="s">
        <v>1080</v>
      </c>
      <c r="V424" s="6" t="s">
        <v>1085</v>
      </c>
      <c r="W424" s="7">
        <v>850.594372</v>
      </c>
      <c r="X424" s="10">
        <v>45973</v>
      </c>
      <c r="Y424" s="1" t="s">
        <v>1099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958</v>
      </c>
      <c r="D425" s="3">
        <v>40</v>
      </c>
      <c r="E425" s="3">
        <v>41.63</v>
      </c>
      <c r="F425" s="3">
        <v>60</v>
      </c>
      <c r="G425" s="4">
        <v>0.6938333333333334</v>
      </c>
      <c r="H425" s="4">
        <v>0.03074705741052126</v>
      </c>
      <c r="I425" s="4">
        <v>0.07584317201669455</v>
      </c>
      <c r="J425" s="4">
        <v>0.03</v>
      </c>
      <c r="K425" s="4">
        <v>0.1308005000971248</v>
      </c>
      <c r="L425" s="1" t="s">
        <v>235</v>
      </c>
      <c r="M425" s="5">
        <v>15.82889733840304</v>
      </c>
      <c r="N425" s="3">
        <v>2.63</v>
      </c>
      <c r="O425" s="3">
        <v>1.28</v>
      </c>
      <c r="P425" s="4">
        <v>0.4866920152091255</v>
      </c>
      <c r="Q425" s="1">
        <v>25</v>
      </c>
      <c r="R425" s="4">
        <v>0.04953161886656288</v>
      </c>
      <c r="S425" s="1" t="s">
        <v>983</v>
      </c>
      <c r="T425" s="4" t="s">
        <v>1076</v>
      </c>
      <c r="U425" s="1" t="s">
        <v>1080</v>
      </c>
      <c r="V425" s="6" t="s">
        <v>1082</v>
      </c>
      <c r="W425" s="7">
        <v>544.96022</v>
      </c>
      <c r="X425" s="10">
        <v>45958</v>
      </c>
      <c r="Y425" s="1" t="s">
        <v>1094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HYPERLINK("https://www.suredividend.com/sure-analysis-NBHC/","National Bank Holdings Corporation")</f>
        <v>0</v>
      </c>
      <c r="C426" s="1" t="s">
        <v>957</v>
      </c>
      <c r="D426" s="3">
        <v>37</v>
      </c>
      <c r="E426" s="3">
        <v>36.67</v>
      </c>
      <c r="F426" s="3">
        <v>43</v>
      </c>
      <c r="G426" s="4">
        <v>0.8527906976744186</v>
      </c>
      <c r="H426" s="4">
        <v>0.03381510771748023</v>
      </c>
      <c r="I426" s="4">
        <v>0.03236080863029844</v>
      </c>
      <c r="J426" s="4">
        <v>0.07000000000000001</v>
      </c>
      <c r="K426" s="4">
        <v>0.1307158192393854</v>
      </c>
      <c r="L426" s="1" t="s">
        <v>235</v>
      </c>
      <c r="M426" s="5">
        <v>11.11212121212121</v>
      </c>
      <c r="N426" s="3">
        <v>3.3</v>
      </c>
      <c r="O426" s="3">
        <v>1.24</v>
      </c>
      <c r="P426" s="4">
        <v>0.3757575757575758</v>
      </c>
      <c r="Q426" s="1">
        <v>12</v>
      </c>
      <c r="R426" s="4">
        <v>0.06261885889987062</v>
      </c>
      <c r="S426" s="1" t="s">
        <v>962</v>
      </c>
      <c r="T426" s="4" t="s">
        <v>1076</v>
      </c>
      <c r="U426" s="1" t="s">
        <v>1080</v>
      </c>
      <c r="V426" s="6" t="s">
        <v>1082</v>
      </c>
      <c r="W426" s="7">
        <v>1388.369043</v>
      </c>
      <c r="X426" s="10">
        <v>45952</v>
      </c>
      <c r="Y426" s="1" t="s">
        <v>1099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HYPERLINK("https://www.suredividend.com/sure-analysis-FBP/","First BanCorp.")</f>
        <v>0</v>
      </c>
      <c r="C427" s="1" t="s">
        <v>958</v>
      </c>
      <c r="D427" s="3">
        <v>20.36</v>
      </c>
      <c r="E427" s="3">
        <v>20.32</v>
      </c>
      <c r="F427" s="3">
        <v>24</v>
      </c>
      <c r="G427" s="4">
        <v>0.8466666666666667</v>
      </c>
      <c r="H427" s="4">
        <v>0.03543307086614173</v>
      </c>
      <c r="I427" s="4">
        <v>0.03384994175588152</v>
      </c>
      <c r="J427" s="4">
        <v>0.06</v>
      </c>
      <c r="K427" s="4">
        <v>0.1270601392703887</v>
      </c>
      <c r="L427" s="1" t="s">
        <v>235</v>
      </c>
      <c r="M427" s="5">
        <v>10.69473684210526</v>
      </c>
      <c r="N427" s="3">
        <v>1.9</v>
      </c>
      <c r="O427" s="3">
        <v>0.72</v>
      </c>
      <c r="P427" s="4">
        <v>0.3789473684210526</v>
      </c>
      <c r="Q427" s="1">
        <v>7</v>
      </c>
      <c r="R427" s="4">
        <v>0.100082101138866</v>
      </c>
      <c r="S427" s="1" t="s">
        <v>962</v>
      </c>
      <c r="T427" s="4" t="s">
        <v>1076</v>
      </c>
      <c r="U427" s="1" t="s">
        <v>1081</v>
      </c>
      <c r="V427" s="6" t="s">
        <v>1082</v>
      </c>
      <c r="W427" s="7">
        <v>3209.278275</v>
      </c>
      <c r="X427" s="10">
        <v>45954</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HYPERLINK("https://www.suredividend.com/sure-analysis-LKFN/","Lakeland Financial Corporation")</f>
        <v>0</v>
      </c>
      <c r="C428" s="1" t="s">
        <v>958</v>
      </c>
      <c r="D428" s="3">
        <v>60</v>
      </c>
      <c r="E428" s="3">
        <v>58.27</v>
      </c>
      <c r="F428" s="3">
        <v>70</v>
      </c>
      <c r="G428" s="4">
        <v>0.8324285714285715</v>
      </c>
      <c r="H428" s="4">
        <v>0.03432297923459756</v>
      </c>
      <c r="I428" s="4">
        <v>0.03736264311405613</v>
      </c>
      <c r="J428" s="4">
        <v>0.06</v>
      </c>
      <c r="K428" s="4">
        <v>0.1255736008490056</v>
      </c>
      <c r="L428" s="1" t="s">
        <v>235</v>
      </c>
      <c r="M428" s="5">
        <v>14.94102564102564</v>
      </c>
      <c r="N428" s="3">
        <v>3.9</v>
      </c>
      <c r="O428" s="3">
        <v>2</v>
      </c>
      <c r="P428" s="4">
        <v>0.5128205128205129</v>
      </c>
      <c r="Q428" s="1">
        <v>12</v>
      </c>
      <c r="R428" s="4">
        <v>0.04978904632428516</v>
      </c>
      <c r="S428" s="1" t="s">
        <v>1019</v>
      </c>
      <c r="T428" s="4" t="s">
        <v>1076</v>
      </c>
      <c r="U428" s="1" t="s">
        <v>1080</v>
      </c>
      <c r="V428" s="6" t="s">
        <v>1082</v>
      </c>
      <c r="W428" s="7">
        <v>1487.048639</v>
      </c>
      <c r="X428" s="10">
        <v>45957</v>
      </c>
      <c r="Y428" s="1" t="s">
        <v>1099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HYPERLINK("https://www.suredividend.com/sure-analysis-MRK/","Merck &amp; Co Inc")</f>
        <v>0</v>
      </c>
      <c r="C429" s="1" t="s">
        <v>958</v>
      </c>
      <c r="D429" s="3">
        <v>86</v>
      </c>
      <c r="E429" s="3">
        <v>92.37</v>
      </c>
      <c r="F429" s="3">
        <v>116</v>
      </c>
      <c r="G429" s="4">
        <v>0.7962931034482759</v>
      </c>
      <c r="H429" s="4">
        <v>0.03507632348164989</v>
      </c>
      <c r="I429" s="4">
        <v>0.04661127523366249</v>
      </c>
      <c r="J429" s="4">
        <v>0.05</v>
      </c>
      <c r="K429" s="4">
        <v>0.1255493047618426</v>
      </c>
      <c r="L429" s="1" t="s">
        <v>235</v>
      </c>
      <c r="M429" s="5">
        <v>10.30915178571428</v>
      </c>
      <c r="N429" s="3">
        <v>8.960000000000001</v>
      </c>
      <c r="O429" s="3">
        <v>3.24</v>
      </c>
      <c r="P429" s="4">
        <v>0.3616071428571428</v>
      </c>
      <c r="Q429" s="1">
        <v>14</v>
      </c>
      <c r="R429" s="4">
        <v>0.05024607263868264</v>
      </c>
      <c r="S429" s="1" t="s">
        <v>966</v>
      </c>
      <c r="T429" s="4" t="s">
        <v>1076</v>
      </c>
      <c r="U429" s="1" t="s">
        <v>1080</v>
      </c>
      <c r="V429" s="6" t="s">
        <v>1089</v>
      </c>
      <c r="W429" s="7">
        <v>230654.35427</v>
      </c>
      <c r="X429" s="10">
        <v>45974</v>
      </c>
      <c r="Y429" s="1" t="s">
        <v>1095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HYPERLINK("https://www.suredividend.com/sure-analysis-THO/","Thor Industries, Inc.")</f>
        <v>0</v>
      </c>
      <c r="C430" s="1" t="s">
        <v>958</v>
      </c>
      <c r="D430" s="3">
        <v>108</v>
      </c>
      <c r="E430" s="3">
        <v>99.745</v>
      </c>
      <c r="F430" s="3">
        <v>53</v>
      </c>
      <c r="G430" s="4">
        <v>1.881981132075472</v>
      </c>
      <c r="H430" s="4">
        <v>0.02085317559777432</v>
      </c>
      <c r="I430" s="4">
        <v>-0.1187950115793887</v>
      </c>
      <c r="J430" s="4">
        <v>0.26</v>
      </c>
      <c r="K430" s="4">
        <v>0.1254318286904919</v>
      </c>
      <c r="L430" s="1" t="s">
        <v>235</v>
      </c>
      <c r="M430" s="5">
        <v>24.93625</v>
      </c>
      <c r="N430" s="3">
        <v>4</v>
      </c>
      <c r="O430" s="3">
        <v>2.08</v>
      </c>
      <c r="P430" s="4">
        <v>0.52</v>
      </c>
      <c r="Q430" s="1">
        <v>16</v>
      </c>
      <c r="R430" s="4">
        <v>0.04158656409167238</v>
      </c>
      <c r="S430" s="1" t="s">
        <v>1037</v>
      </c>
      <c r="T430" s="4" t="s">
        <v>1076</v>
      </c>
      <c r="U430" s="1" t="s">
        <v>1080</v>
      </c>
      <c r="V430" s="6" t="s">
        <v>1087</v>
      </c>
      <c r="W430" s="7">
        <v>5251.215362</v>
      </c>
      <c r="X430" s="10">
        <v>45925</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HYPERLINK("https://www.suredividend.com/sure-analysis-HFWA/","Heritage Financial Corp.")</f>
        <v>0</v>
      </c>
      <c r="C431" s="1" t="s">
        <v>958</v>
      </c>
      <c r="D431" s="3">
        <v>22.19</v>
      </c>
      <c r="E431" s="3">
        <v>22.21</v>
      </c>
      <c r="F431" s="3">
        <v>25.63</v>
      </c>
      <c r="G431" s="4">
        <v>0.8665626219274288</v>
      </c>
      <c r="H431" s="4">
        <v>0.04322377307519135</v>
      </c>
      <c r="I431" s="4">
        <v>0.02905837028310643</v>
      </c>
      <c r="J431" s="4">
        <v>0.06</v>
      </c>
      <c r="K431" s="4">
        <v>0.1242053264352214</v>
      </c>
      <c r="L431" s="1" t="s">
        <v>235</v>
      </c>
      <c r="M431" s="5">
        <v>10.83414634146342</v>
      </c>
      <c r="N431" s="3">
        <v>2.05</v>
      </c>
      <c r="O431" s="3">
        <v>0.96</v>
      </c>
      <c r="P431" s="4">
        <v>0.4682926829268293</v>
      </c>
      <c r="Q431" s="1">
        <v>14</v>
      </c>
      <c r="R431" s="4">
        <v>0.05081623913789235</v>
      </c>
      <c r="S431" s="1" t="s">
        <v>976</v>
      </c>
      <c r="T431" s="4" t="s">
        <v>1076</v>
      </c>
      <c r="U431" s="1" t="s">
        <v>1080</v>
      </c>
      <c r="V431" s="6" t="s">
        <v>1082</v>
      </c>
      <c r="W431" s="7">
        <v>753.8395839999999</v>
      </c>
      <c r="X431" s="10">
        <v>45963</v>
      </c>
      <c r="Y431" s="1" t="s">
        <v>1096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HYPERLINK("https://www.suredividend.com/sure-analysis-BSVN/","Bank7 Corp.")</f>
        <v>0</v>
      </c>
      <c r="C432" s="1" t="s">
        <v>958</v>
      </c>
      <c r="D432" s="3">
        <v>43</v>
      </c>
      <c r="E432" s="3">
        <v>41.31</v>
      </c>
      <c r="F432" s="3">
        <v>53</v>
      </c>
      <c r="G432" s="4">
        <v>0.779433962264151</v>
      </c>
      <c r="H432" s="4">
        <v>0.0261437908496732</v>
      </c>
      <c r="I432" s="4">
        <v>0.05110023921096074</v>
      </c>
      <c r="J432" s="4">
        <v>0.05</v>
      </c>
      <c r="K432" s="4">
        <v>0.1233982940677765</v>
      </c>
      <c r="L432" s="1" t="s">
        <v>235</v>
      </c>
      <c r="M432" s="5">
        <v>9.388636363636364</v>
      </c>
      <c r="N432" s="3">
        <v>4.4</v>
      </c>
      <c r="O432" s="3">
        <v>1.08</v>
      </c>
      <c r="P432" s="4">
        <v>0.2454545454545455</v>
      </c>
      <c r="Q432" s="1">
        <v>7</v>
      </c>
      <c r="R432" s="4">
        <v>0.05024607263868264</v>
      </c>
      <c r="S432" s="1" t="s">
        <v>1040</v>
      </c>
      <c r="T432" s="4" t="s">
        <v>1076</v>
      </c>
      <c r="U432" s="1" t="s">
        <v>1080</v>
      </c>
      <c r="V432" s="6" t="s">
        <v>1082</v>
      </c>
      <c r="X432" s="10">
        <v>45956</v>
      </c>
      <c r="Y432" s="1" t="s">
        <v>1096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HYPERLINK("https://www.suredividend.com/sure-analysis-BIP/","Brookfield Infrastructure Partners L.P")</f>
        <v>0</v>
      </c>
      <c r="C433" s="1" t="s">
        <v>958</v>
      </c>
      <c r="D433" s="3">
        <v>35</v>
      </c>
      <c r="E433" s="3">
        <v>35.615</v>
      </c>
      <c r="F433" s="3">
        <v>38</v>
      </c>
      <c r="G433" s="4">
        <v>0.9372368421052633</v>
      </c>
      <c r="H433" s="4">
        <v>0.04829425803734382</v>
      </c>
      <c r="I433" s="4">
        <v>0.01304824749510924</v>
      </c>
      <c r="J433" s="4">
        <v>0.07000000000000001</v>
      </c>
      <c r="K433" s="4">
        <v>0.1228542117885141</v>
      </c>
      <c r="L433" s="1" t="s">
        <v>235</v>
      </c>
      <c r="M433" s="5">
        <v>10.75981873111783</v>
      </c>
      <c r="N433" s="3">
        <v>3.31</v>
      </c>
      <c r="O433" s="3">
        <v>1.72</v>
      </c>
      <c r="P433" s="4">
        <v>0.5196374622356495</v>
      </c>
      <c r="Q433" s="1">
        <v>16</v>
      </c>
      <c r="R433" s="4">
        <v>0.05983895403096029</v>
      </c>
      <c r="S433" s="1" t="s">
        <v>973</v>
      </c>
      <c r="T433" s="4" t="s">
        <v>1078</v>
      </c>
      <c r="U433" s="1" t="s">
        <v>1081</v>
      </c>
      <c r="V433" s="6" t="s">
        <v>1085</v>
      </c>
      <c r="W433" s="7">
        <v>19642.761453</v>
      </c>
      <c r="X433" s="10">
        <v>45970</v>
      </c>
      <c r="Y433" s="1" t="s">
        <v>1100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958</v>
      </c>
      <c r="D434" s="3">
        <v>19.7</v>
      </c>
      <c r="E434" s="3">
        <v>19.9</v>
      </c>
      <c r="F434" s="3">
        <v>27</v>
      </c>
      <c r="G434" s="4">
        <v>0.7370370370370369</v>
      </c>
      <c r="H434" s="4">
        <v>0.03668341708542714</v>
      </c>
      <c r="I434" s="4">
        <v>0.06292381485737097</v>
      </c>
      <c r="J434" s="4">
        <v>0.03</v>
      </c>
      <c r="K434" s="4">
        <v>0.1214810710040541</v>
      </c>
      <c r="L434" s="1" t="s">
        <v>235</v>
      </c>
      <c r="M434" s="5">
        <v>11.05555555555556</v>
      </c>
      <c r="N434" s="3">
        <v>1.8</v>
      </c>
      <c r="O434" s="3">
        <v>0.73</v>
      </c>
      <c r="P434" s="4">
        <v>0.4055555555555556</v>
      </c>
      <c r="Q434" s="1">
        <v>23</v>
      </c>
      <c r="R434" s="4">
        <v>0.03090634618651533</v>
      </c>
      <c r="S434" s="1" t="s">
        <v>1003</v>
      </c>
      <c r="T434" s="4" t="s">
        <v>1076</v>
      </c>
      <c r="U434" s="1" t="s">
        <v>1080</v>
      </c>
      <c r="V434" s="6" t="s">
        <v>1082</v>
      </c>
      <c r="X434" s="10">
        <v>45974</v>
      </c>
      <c r="Y434" s="1" t="s">
        <v>1105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958</v>
      </c>
      <c r="D435" s="3">
        <v>12.66</v>
      </c>
      <c r="E435" s="3">
        <v>13.09</v>
      </c>
      <c r="F435" s="3">
        <v>14</v>
      </c>
      <c r="G435" s="4">
        <v>0.9349999999999999</v>
      </c>
      <c r="H435" s="4">
        <v>0.05729564553093965</v>
      </c>
      <c r="I435" s="4">
        <v>0.01353249640062448</v>
      </c>
      <c r="J435" s="4">
        <v>0.06</v>
      </c>
      <c r="K435" s="4">
        <v>0.1213307754109154</v>
      </c>
      <c r="L435" s="1" t="s">
        <v>235</v>
      </c>
      <c r="M435" s="5">
        <v>9.35</v>
      </c>
      <c r="N435" s="3">
        <v>1.4</v>
      </c>
      <c r="O435" s="3">
        <v>0.75</v>
      </c>
      <c r="P435" s="4">
        <v>0.5357142857142857</v>
      </c>
      <c r="Q435" s="1">
        <v>11</v>
      </c>
      <c r="R435" s="4">
        <v>0.05922384104881218</v>
      </c>
      <c r="S435" s="1" t="s">
        <v>1036</v>
      </c>
      <c r="T435" s="4" t="s">
        <v>1076</v>
      </c>
      <c r="U435" s="1" t="s">
        <v>1080</v>
      </c>
      <c r="V435" s="6" t="s">
        <v>1082</v>
      </c>
      <c r="W435" s="7">
        <v>75.06214300000001</v>
      </c>
      <c r="X435" s="10">
        <v>45970</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958</v>
      </c>
      <c r="D436" s="3">
        <v>58</v>
      </c>
      <c r="E436" s="3">
        <v>58.6</v>
      </c>
      <c r="F436" s="3">
        <v>52</v>
      </c>
      <c r="G436" s="4">
        <v>1.126923076923077</v>
      </c>
      <c r="H436" s="4">
        <v>0.03549488054607509</v>
      </c>
      <c r="I436" s="4">
        <v>-0.02361489500213032</v>
      </c>
      <c r="J436" s="4">
        <v>0.12</v>
      </c>
      <c r="K436" s="4">
        <v>0.1209168132566716</v>
      </c>
      <c r="L436" s="1" t="s">
        <v>235</v>
      </c>
      <c r="M436" s="5">
        <v>11.26923076923077</v>
      </c>
      <c r="N436" s="3">
        <v>5.2</v>
      </c>
      <c r="O436" s="3">
        <v>2.08</v>
      </c>
      <c r="P436" s="4">
        <v>0.4</v>
      </c>
      <c r="Q436" s="1">
        <v>14</v>
      </c>
      <c r="R436" s="4">
        <v>0.04963065931551602</v>
      </c>
      <c r="S436" s="1" t="s">
        <v>1025</v>
      </c>
      <c r="T436" s="4" t="s">
        <v>1076</v>
      </c>
      <c r="U436" s="1" t="s">
        <v>1080</v>
      </c>
      <c r="V436" s="6" t="s">
        <v>1082</v>
      </c>
      <c r="W436" s="7">
        <v>15885.070556</v>
      </c>
      <c r="X436" s="10">
        <v>45972</v>
      </c>
      <c r="Y436" s="1" t="s">
        <v>1098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HYPERLINK("https://www.suredividend.com/sure-analysis-RGCO/","RGC Resources, Inc.")</f>
        <v>0</v>
      </c>
      <c r="C437" s="1" t="s">
        <v>958</v>
      </c>
      <c r="D437" s="3">
        <v>23</v>
      </c>
      <c r="E437" s="3">
        <v>21.81</v>
      </c>
      <c r="F437" s="3">
        <v>25</v>
      </c>
      <c r="G437" s="4">
        <v>0.8724</v>
      </c>
      <c r="H437" s="4">
        <v>0.0380559376432829</v>
      </c>
      <c r="I437" s="4">
        <v>0.02767754837320302</v>
      </c>
      <c r="J437" s="4">
        <v>0.06</v>
      </c>
      <c r="K437" s="4">
        <v>0.1198627672276038</v>
      </c>
      <c r="L437" s="1" t="s">
        <v>235</v>
      </c>
      <c r="M437" s="5">
        <v>17.448</v>
      </c>
      <c r="N437" s="3">
        <v>1.25</v>
      </c>
      <c r="O437" s="3">
        <v>0.83</v>
      </c>
      <c r="P437" s="4">
        <v>0.6639999999999999</v>
      </c>
      <c r="Q437" s="1">
        <v>20</v>
      </c>
      <c r="R437" s="4">
        <v>0.05986116030738575</v>
      </c>
      <c r="S437" s="1" t="s">
        <v>998</v>
      </c>
      <c r="T437" s="4" t="s">
        <v>1076</v>
      </c>
      <c r="U437" s="1" t="s">
        <v>1080</v>
      </c>
      <c r="V437" s="6" t="s">
        <v>1085</v>
      </c>
      <c r="W437" s="7">
        <v>225.096205</v>
      </c>
      <c r="X437" s="10">
        <v>45883</v>
      </c>
      <c r="Y437" s="1" t="s">
        <v>1094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HYPERLINK("https://www.suredividend.com/sure-analysis-EMN/","Eastman Chemical Co")</f>
        <v>0</v>
      </c>
      <c r="C438" s="1" t="s">
        <v>958</v>
      </c>
      <c r="D438" s="3">
        <v>61</v>
      </c>
      <c r="E438" s="3">
        <v>62.71</v>
      </c>
      <c r="F438" s="3">
        <v>67</v>
      </c>
      <c r="G438" s="4">
        <v>0.9359701492537313</v>
      </c>
      <c r="H438" s="4">
        <v>0.0529421144952958</v>
      </c>
      <c r="I438" s="4">
        <v>0.01332230044014437</v>
      </c>
      <c r="J438" s="4">
        <v>0.06</v>
      </c>
      <c r="K438" s="4">
        <v>0.1179139714142576</v>
      </c>
      <c r="L438" s="1" t="s">
        <v>235</v>
      </c>
      <c r="M438" s="5">
        <v>11.2990990990991</v>
      </c>
      <c r="N438" s="3">
        <v>5.55</v>
      </c>
      <c r="O438" s="3">
        <v>3.32</v>
      </c>
      <c r="P438" s="4">
        <v>0.5981981981981982</v>
      </c>
      <c r="Q438" s="1">
        <v>15</v>
      </c>
      <c r="R438" s="4">
        <v>0.05986116030738575</v>
      </c>
      <c r="S438" s="1" t="s">
        <v>966</v>
      </c>
      <c r="T438" s="4" t="s">
        <v>1076</v>
      </c>
      <c r="U438" s="1" t="s">
        <v>1080</v>
      </c>
      <c r="V438" s="6" t="s">
        <v>1083</v>
      </c>
      <c r="W438" s="7">
        <v>7154.457856</v>
      </c>
      <c r="X438" s="10">
        <v>45970</v>
      </c>
      <c r="Y438" s="1" t="s">
        <v>1097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958</v>
      </c>
      <c r="D439" s="3">
        <v>26</v>
      </c>
      <c r="E439" s="3">
        <v>25.38</v>
      </c>
      <c r="F439" s="3">
        <v>29</v>
      </c>
      <c r="G439" s="4">
        <v>0.8751724137931034</v>
      </c>
      <c r="H439" s="4">
        <v>0.03782505910165485</v>
      </c>
      <c r="I439" s="4">
        <v>0.02702561636312106</v>
      </c>
      <c r="J439" s="4">
        <v>0.06</v>
      </c>
      <c r="K439" s="4">
        <v>0.1174528978825706</v>
      </c>
      <c r="L439" s="1" t="s">
        <v>235</v>
      </c>
      <c r="M439" s="5">
        <v>9.470149253731343</v>
      </c>
      <c r="N439" s="3">
        <v>2.68</v>
      </c>
      <c r="O439" s="3">
        <v>0.96</v>
      </c>
      <c r="P439" s="4">
        <v>0.3582089552238806</v>
      </c>
      <c r="Q439" s="1">
        <v>15</v>
      </c>
      <c r="R439" s="4">
        <v>0.0403582746309219</v>
      </c>
      <c r="S439" s="1" t="s">
        <v>986</v>
      </c>
      <c r="T439" s="4" t="s">
        <v>1076</v>
      </c>
      <c r="U439" s="1" t="s">
        <v>1080</v>
      </c>
      <c r="V439" s="6" t="s">
        <v>1082</v>
      </c>
      <c r="W439" s="7">
        <v>4211.111629</v>
      </c>
      <c r="X439" s="10">
        <v>45954</v>
      </c>
      <c r="Y439" s="1" t="s">
        <v>1099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HYPERLINK("https://www.suredividend.com/sure-analysis-LZB/","La-Z-Boy Inc.")</f>
        <v>0</v>
      </c>
      <c r="C440" s="1" t="s">
        <v>958</v>
      </c>
      <c r="D440" s="3">
        <v>37</v>
      </c>
      <c r="E440" s="3">
        <v>30.8</v>
      </c>
      <c r="F440" s="3">
        <v>36</v>
      </c>
      <c r="G440" s="4">
        <v>0.8555555555555556</v>
      </c>
      <c r="H440" s="4">
        <v>0.02857142857142857</v>
      </c>
      <c r="I440" s="4">
        <v>0.03169269824246657</v>
      </c>
      <c r="J440" s="4">
        <v>0.06</v>
      </c>
      <c r="K440" s="4">
        <v>0.1165154203162533</v>
      </c>
      <c r="L440" s="1" t="s">
        <v>235</v>
      </c>
      <c r="M440" s="5">
        <v>12.32</v>
      </c>
      <c r="N440" s="3">
        <v>2.5</v>
      </c>
      <c r="O440" s="3">
        <v>0.88</v>
      </c>
      <c r="P440" s="4">
        <v>0.352</v>
      </c>
      <c r="Q440" s="1">
        <v>4</v>
      </c>
      <c r="R440" s="4">
        <v>0.06042477819475911</v>
      </c>
      <c r="S440" s="1" t="s">
        <v>1052</v>
      </c>
      <c r="T440" s="4" t="s">
        <v>1076</v>
      </c>
      <c r="U440" s="1" t="s">
        <v>1080</v>
      </c>
      <c r="V440" s="6" t="s">
        <v>1087</v>
      </c>
      <c r="W440" s="7">
        <v>1269.594972</v>
      </c>
      <c r="X440" s="10">
        <v>45894</v>
      </c>
      <c r="Y440" s="1" t="s">
        <v>1097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958</v>
      </c>
      <c r="D441" s="3">
        <v>31</v>
      </c>
      <c r="E441" s="3">
        <v>30.88</v>
      </c>
      <c r="F441" s="3">
        <v>32.9</v>
      </c>
      <c r="G441" s="4">
        <v>0.9386018237082067</v>
      </c>
      <c r="H441" s="4">
        <v>0.07059585492227979</v>
      </c>
      <c r="I441" s="4">
        <v>0.01275342656671818</v>
      </c>
      <c r="J441" s="4">
        <v>0.047</v>
      </c>
      <c r="K441" s="4">
        <v>0.1162813757105443</v>
      </c>
      <c r="L441" s="1" t="s">
        <v>235</v>
      </c>
      <c r="M441" s="5">
        <v>8.46027397260274</v>
      </c>
      <c r="N441" s="3">
        <v>3.65</v>
      </c>
      <c r="O441" s="3">
        <v>2.18</v>
      </c>
      <c r="P441" s="4">
        <v>0.5972602739726028</v>
      </c>
      <c r="Q441" s="1">
        <v>28</v>
      </c>
      <c r="R441" s="4">
        <v>0.03586550465205174</v>
      </c>
      <c r="S441" s="1" t="s">
        <v>969</v>
      </c>
      <c r="T441" s="4" t="s">
        <v>1078</v>
      </c>
      <c r="U441" s="1" t="s">
        <v>1080</v>
      </c>
      <c r="V441" s="6" t="s">
        <v>1092</v>
      </c>
      <c r="W441" s="7">
        <v>54554.937663</v>
      </c>
      <c r="X441" s="10">
        <v>45974</v>
      </c>
      <c r="Y441" s="1" t="s">
        <v>1107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HYPERLINK("https://www.suredividend.com/sure-analysis-HUM/","Humana Inc.")</f>
        <v>0</v>
      </c>
      <c r="C442" s="1" t="s">
        <v>959</v>
      </c>
      <c r="D442" s="3">
        <v>252</v>
      </c>
      <c r="E442" s="3">
        <v>237.4</v>
      </c>
      <c r="F442" s="3">
        <v>306</v>
      </c>
      <c r="G442" s="4">
        <v>0.7758169934640523</v>
      </c>
      <c r="H442" s="4">
        <v>0.01491154170176917</v>
      </c>
      <c r="I442" s="4">
        <v>0.0520784922692199</v>
      </c>
      <c r="J442" s="4">
        <v>0.05</v>
      </c>
      <c r="K442" s="4">
        <v>0.1160675760292775</v>
      </c>
      <c r="L442" s="1" t="s">
        <v>235</v>
      </c>
      <c r="M442" s="5">
        <v>13.96470588235294</v>
      </c>
      <c r="N442" s="3">
        <v>17</v>
      </c>
      <c r="O442" s="3">
        <v>3.54</v>
      </c>
      <c r="P442" s="4">
        <v>0.2082352941176471</v>
      </c>
      <c r="Q442" s="1">
        <v>0</v>
      </c>
      <c r="R442" s="4">
        <v>0.05009123759249423</v>
      </c>
      <c r="S442" s="1" t="s">
        <v>1053</v>
      </c>
      <c r="T442" s="4" t="s">
        <v>1076</v>
      </c>
      <c r="U442" s="1" t="s">
        <v>1080</v>
      </c>
      <c r="V442" s="6" t="s">
        <v>1089</v>
      </c>
      <c r="W442" s="7">
        <v>28473.446118</v>
      </c>
      <c r="X442" s="10">
        <v>45971</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HYPERLINK("https://www.suredividend.com/sure-analysis-POR/","Portland General Electric Co")</f>
        <v>0</v>
      </c>
      <c r="C443" s="1" t="s">
        <v>958</v>
      </c>
      <c r="D443" s="3">
        <v>46</v>
      </c>
      <c r="E443" s="3">
        <v>50.43</v>
      </c>
      <c r="F443" s="3">
        <v>58</v>
      </c>
      <c r="G443" s="4">
        <v>0.8694827586206897</v>
      </c>
      <c r="H443" s="4">
        <v>0.04164187983343248</v>
      </c>
      <c r="I443" s="4">
        <v>0.02836622633743957</v>
      </c>
      <c r="J443" s="4">
        <v>0.05</v>
      </c>
      <c r="K443" s="4">
        <v>0.1141340145554504</v>
      </c>
      <c r="L443" s="1" t="s">
        <v>235</v>
      </c>
      <c r="M443" s="5">
        <v>15.61300309597523</v>
      </c>
      <c r="N443" s="3">
        <v>3.23</v>
      </c>
      <c r="O443" s="3">
        <v>2.1</v>
      </c>
      <c r="P443" s="4">
        <v>0.65015479876161</v>
      </c>
      <c r="Q443" s="1">
        <v>19</v>
      </c>
      <c r="R443" s="4">
        <v>0.05997935097636264</v>
      </c>
      <c r="S443" s="1" t="s">
        <v>1044</v>
      </c>
      <c r="T443" s="4" t="s">
        <v>1076</v>
      </c>
      <c r="U443" s="1" t="s">
        <v>1080</v>
      </c>
      <c r="V443" s="6" t="s">
        <v>1085</v>
      </c>
      <c r="W443" s="7">
        <v>5673.942739</v>
      </c>
      <c r="X443" s="10">
        <v>45964</v>
      </c>
      <c r="Y443" s="1" t="s">
        <v>1098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HYPERLINK("https://www.suredividend.com/sure-analysis-SSB/","SouthState Corporation")</f>
        <v>0</v>
      </c>
      <c r="C444" s="1" t="s">
        <v>958</v>
      </c>
      <c r="D444" s="3">
        <v>91</v>
      </c>
      <c r="E444" s="3">
        <v>89.25</v>
      </c>
      <c r="F444" s="3">
        <v>104</v>
      </c>
      <c r="G444" s="4">
        <v>0.8581730769230769</v>
      </c>
      <c r="H444" s="4">
        <v>0.02689075630252101</v>
      </c>
      <c r="I444" s="4">
        <v>0.03106257397081724</v>
      </c>
      <c r="J444" s="4">
        <v>0.06</v>
      </c>
      <c r="K444" s="4">
        <v>0.1133793061081336</v>
      </c>
      <c r="L444" s="1" t="s">
        <v>235</v>
      </c>
      <c r="M444" s="5">
        <v>10.25862068965517</v>
      </c>
      <c r="N444" s="3">
        <v>8.699999999999999</v>
      </c>
      <c r="O444" s="3">
        <v>2.4</v>
      </c>
      <c r="P444" s="4">
        <v>0.2758620689655172</v>
      </c>
      <c r="Q444" s="1">
        <v>15</v>
      </c>
      <c r="R444" s="4">
        <v>0.04000235313991807</v>
      </c>
      <c r="S444" s="1" t="s">
        <v>970</v>
      </c>
      <c r="T444" s="4" t="s">
        <v>1076</v>
      </c>
      <c r="U444" s="1" t="s">
        <v>1080</v>
      </c>
      <c r="V444" s="6" t="s">
        <v>1082</v>
      </c>
      <c r="W444" s="7">
        <v>8968.985661999999</v>
      </c>
      <c r="X444" s="10">
        <v>45957</v>
      </c>
      <c r="Y444" s="1" t="s">
        <v>1101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958</v>
      </c>
      <c r="D445" s="3">
        <v>93</v>
      </c>
      <c r="E445" s="3">
        <v>91.89</v>
      </c>
      <c r="F445" s="3">
        <v>114</v>
      </c>
      <c r="G445" s="4">
        <v>0.8060526315789474</v>
      </c>
      <c r="H445" s="4">
        <v>0.0326477309826967</v>
      </c>
      <c r="I445" s="4">
        <v>0.04406447767278854</v>
      </c>
      <c r="J445" s="4">
        <v>0.04</v>
      </c>
      <c r="K445" s="4">
        <v>0.1133132567677573</v>
      </c>
      <c r="L445" s="1" t="s">
        <v>235</v>
      </c>
      <c r="M445" s="5">
        <v>8.835576923076923</v>
      </c>
      <c r="N445" s="3">
        <v>10.4</v>
      </c>
      <c r="O445" s="3">
        <v>3</v>
      </c>
      <c r="P445" s="4">
        <v>0.2884615384615384</v>
      </c>
      <c r="Q445" s="1">
        <v>5</v>
      </c>
      <c r="R445" s="4">
        <v>0.07011922960697747</v>
      </c>
      <c r="S445" s="1" t="s">
        <v>1021</v>
      </c>
      <c r="T445" s="4" t="s">
        <v>1076</v>
      </c>
      <c r="U445" s="1" t="s">
        <v>1080</v>
      </c>
      <c r="V445" s="6" t="s">
        <v>1082</v>
      </c>
      <c r="X445" s="10">
        <v>45956</v>
      </c>
      <c r="Y445" s="1" t="s">
        <v>1096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HYPERLINK("https://www.suredividend.com/sure-analysis-BX/","Blackstone Inc")</f>
        <v>0</v>
      </c>
      <c r="C446" s="1" t="s">
        <v>958</v>
      </c>
      <c r="D446" s="3">
        <v>155</v>
      </c>
      <c r="E446" s="3">
        <v>139</v>
      </c>
      <c r="F446" s="3">
        <v>114</v>
      </c>
      <c r="G446" s="4">
        <v>1.219298245614035</v>
      </c>
      <c r="H446" s="4">
        <v>0.03712230215827338</v>
      </c>
      <c r="I446" s="4">
        <v>-0.03887912448363162</v>
      </c>
      <c r="J446" s="4">
        <v>0.12</v>
      </c>
      <c r="K446" s="4">
        <v>0.1131933849059599</v>
      </c>
      <c r="L446" s="1" t="s">
        <v>235</v>
      </c>
      <c r="M446" s="5">
        <v>26.73076923076923</v>
      </c>
      <c r="N446" s="3">
        <v>5.2</v>
      </c>
      <c r="O446" s="3">
        <v>5.16</v>
      </c>
      <c r="P446" s="4">
        <v>0.9923076923076923</v>
      </c>
      <c r="Q446" s="1">
        <v>2</v>
      </c>
      <c r="R446" s="4">
        <v>0.1199092617598778</v>
      </c>
      <c r="S446" s="1" t="s">
        <v>1003</v>
      </c>
      <c r="T446" s="4" t="s">
        <v>1076</v>
      </c>
      <c r="U446" s="1" t="s">
        <v>1080</v>
      </c>
      <c r="V446" s="6" t="s">
        <v>1082</v>
      </c>
      <c r="W446" s="7">
        <v>97919.488977</v>
      </c>
      <c r="X446" s="10">
        <v>45954</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HYPERLINK("https://www.suredividend.com/sure-analysis-SYBT/","Stock Yards Bancorp Inc")</f>
        <v>0</v>
      </c>
      <c r="C447" s="1" t="s">
        <v>958</v>
      </c>
      <c r="D447" s="3">
        <v>65</v>
      </c>
      <c r="E447" s="3">
        <v>66.92</v>
      </c>
      <c r="F447" s="3">
        <v>80</v>
      </c>
      <c r="G447" s="4">
        <v>0.8365</v>
      </c>
      <c r="H447" s="4">
        <v>0.0191273161984459</v>
      </c>
      <c r="I447" s="4">
        <v>0.03635085715536102</v>
      </c>
      <c r="J447" s="4">
        <v>0.06</v>
      </c>
      <c r="K447" s="4">
        <v>0.1129604900519141</v>
      </c>
      <c r="L447" s="1" t="s">
        <v>235</v>
      </c>
      <c r="M447" s="5">
        <v>14.23829787234042</v>
      </c>
      <c r="N447" s="3">
        <v>4.7</v>
      </c>
      <c r="O447" s="3">
        <v>1.28</v>
      </c>
      <c r="P447" s="4">
        <v>0.2723404255319149</v>
      </c>
      <c r="Q447" s="1">
        <v>17</v>
      </c>
      <c r="R447" s="4">
        <v>0.0403582746309219</v>
      </c>
      <c r="S447" s="1" t="s">
        <v>966</v>
      </c>
      <c r="T447" s="4" t="s">
        <v>1076</v>
      </c>
      <c r="U447" s="1" t="s">
        <v>1080</v>
      </c>
      <c r="V447" s="6" t="s">
        <v>1082</v>
      </c>
      <c r="W447" s="7">
        <v>1974.426951</v>
      </c>
      <c r="X447" s="10">
        <v>45964</v>
      </c>
      <c r="Y447" s="1" t="s">
        <v>1096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HYPERLINK("https://www.suredividend.com/sure-analysis-EXPO/","Exponent Inc.")</f>
        <v>0</v>
      </c>
      <c r="C448" s="1" t="s">
        <v>958</v>
      </c>
      <c r="D448" s="3">
        <v>71</v>
      </c>
      <c r="E448" s="3">
        <v>69.26000000000001</v>
      </c>
      <c r="F448" s="3">
        <v>83</v>
      </c>
      <c r="G448" s="4">
        <v>0.8344578313253013</v>
      </c>
      <c r="H448" s="4">
        <v>0.01732601790355183</v>
      </c>
      <c r="I448" s="4">
        <v>0.03685761362035689</v>
      </c>
      <c r="J448" s="4">
        <v>0.06</v>
      </c>
      <c r="K448" s="4">
        <v>0.1129280958715382</v>
      </c>
      <c r="L448" s="1" t="s">
        <v>235</v>
      </c>
      <c r="M448" s="5">
        <v>31.91705069124424</v>
      </c>
      <c r="N448" s="3">
        <v>2.17</v>
      </c>
      <c r="O448" s="3">
        <v>1.2</v>
      </c>
      <c r="P448" s="4">
        <v>0.5529953917050692</v>
      </c>
      <c r="Q448" s="1">
        <v>12</v>
      </c>
      <c r="R448" s="4">
        <v>0.06054457313435013</v>
      </c>
      <c r="S448" s="1" t="s">
        <v>983</v>
      </c>
      <c r="T448" s="4" t="s">
        <v>1076</v>
      </c>
      <c r="U448" s="1" t="s">
        <v>1080</v>
      </c>
      <c r="V448" s="6" t="s">
        <v>1086</v>
      </c>
      <c r="W448" s="7">
        <v>3488.613714</v>
      </c>
      <c r="X448" s="10">
        <v>45964</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HYPERLINK("https://www.suredividend.com/sure-analysis-HOG/","Harley-Davidson, Inc.")</f>
        <v>0</v>
      </c>
      <c r="C449" s="1" t="s">
        <v>958</v>
      </c>
      <c r="D449" s="3">
        <v>24.3</v>
      </c>
      <c r="E449" s="3">
        <v>24.81</v>
      </c>
      <c r="F449" s="3">
        <v>21.1</v>
      </c>
      <c r="G449" s="4">
        <v>1.175829383886256</v>
      </c>
      <c r="H449" s="4">
        <v>0.02902055622732769</v>
      </c>
      <c r="I449" s="4">
        <v>-0.03187566184229507</v>
      </c>
      <c r="J449" s="4">
        <v>0.125</v>
      </c>
      <c r="K449" s="4">
        <v>0.1118024729625005</v>
      </c>
      <c r="L449" s="1" t="s">
        <v>235</v>
      </c>
      <c r="M449" s="5">
        <v>9.397727272727272</v>
      </c>
      <c r="N449" s="3">
        <v>2.64</v>
      </c>
      <c r="O449" s="3">
        <v>0.72</v>
      </c>
      <c r="P449" s="4">
        <v>0.2727272727272727</v>
      </c>
      <c r="Q449" s="1">
        <v>5</v>
      </c>
      <c r="R449" s="4">
        <v>0.04563955259127317</v>
      </c>
      <c r="S449" s="1" t="s">
        <v>1036</v>
      </c>
      <c r="T449" s="4" t="s">
        <v>1076</v>
      </c>
      <c r="U449" s="1" t="s">
        <v>1080</v>
      </c>
      <c r="V449" s="6" t="s">
        <v>1087</v>
      </c>
      <c r="W449" s="7">
        <v>2931.099621</v>
      </c>
      <c r="X449" s="10">
        <v>45874</v>
      </c>
      <c r="Y449" s="1" t="s">
        <v>1107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HYPERLINK("https://www.suredividend.com/sure-analysis-NBTB/","NBT Bancorp")</f>
        <v>0</v>
      </c>
      <c r="C450" s="1" t="s">
        <v>958</v>
      </c>
      <c r="D450" s="3">
        <v>41</v>
      </c>
      <c r="E450" s="3">
        <v>41.16</v>
      </c>
      <c r="F450" s="3">
        <v>48</v>
      </c>
      <c r="G450" s="4">
        <v>0.8574999999999999</v>
      </c>
      <c r="H450" s="4">
        <v>0.03595724003887269</v>
      </c>
      <c r="I450" s="4">
        <v>0.03122438543107386</v>
      </c>
      <c r="J450" s="4">
        <v>0.05</v>
      </c>
      <c r="K450" s="4">
        <v>0.111578185973263</v>
      </c>
      <c r="L450" s="1" t="s">
        <v>235</v>
      </c>
      <c r="M450" s="5">
        <v>12.10588235294118</v>
      </c>
      <c r="N450" s="3">
        <v>3.4</v>
      </c>
      <c r="O450" s="3">
        <v>1.48</v>
      </c>
      <c r="P450" s="4">
        <v>0.4352941176470588</v>
      </c>
      <c r="Q450" s="1">
        <v>13</v>
      </c>
      <c r="R450" s="4">
        <v>0.0501226304546607</v>
      </c>
      <c r="S450" s="1" t="s">
        <v>986</v>
      </c>
      <c r="T450" s="4" t="s">
        <v>1076</v>
      </c>
      <c r="U450" s="1" t="s">
        <v>1080</v>
      </c>
      <c r="V450" s="6" t="s">
        <v>1082</v>
      </c>
      <c r="W450" s="7">
        <v>2155.385952</v>
      </c>
      <c r="X450" s="10">
        <v>45879</v>
      </c>
      <c r="Y450" s="1" t="s">
        <v>1105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HYPERLINK("https://www.suredividend.com/sure-analysis-APO/","Apollo Global Management Inc")</f>
        <v>0</v>
      </c>
      <c r="C451" s="1" t="s">
        <v>958</v>
      </c>
      <c r="D451" s="3">
        <v>133</v>
      </c>
      <c r="E451" s="3">
        <v>128.71</v>
      </c>
      <c r="F451" s="3">
        <v>117</v>
      </c>
      <c r="G451" s="4">
        <v>1.10008547008547</v>
      </c>
      <c r="H451" s="4">
        <v>0.01584958433688136</v>
      </c>
      <c r="I451" s="4">
        <v>-0.01889675015964931</v>
      </c>
      <c r="J451" s="4">
        <v>0.12</v>
      </c>
      <c r="K451" s="4">
        <v>0.1111602296789385</v>
      </c>
      <c r="L451" s="1" t="s">
        <v>235</v>
      </c>
      <c r="M451" s="5">
        <v>16.50128205128205</v>
      </c>
      <c r="N451" s="3">
        <v>7.8</v>
      </c>
      <c r="O451" s="3">
        <v>2.04</v>
      </c>
      <c r="P451" s="4">
        <v>0.2615384615384616</v>
      </c>
      <c r="Q451" s="1">
        <v>3</v>
      </c>
      <c r="R451" s="4">
        <v>0.04970831195077574</v>
      </c>
      <c r="S451" s="1" t="s">
        <v>989</v>
      </c>
      <c r="T451" s="4" t="s">
        <v>1076</v>
      </c>
      <c r="U451" s="1" t="s">
        <v>1080</v>
      </c>
      <c r="V451" s="6" t="s">
        <v>1082</v>
      </c>
      <c r="W451" s="7">
        <v>74706.189371</v>
      </c>
      <c r="X451" s="10">
        <v>45905</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HYPERLINK("https://www.suredividend.com/sure-analysis-EIX/","Edison International")</f>
        <v>0</v>
      </c>
      <c r="C452" s="1" t="s">
        <v>958</v>
      </c>
      <c r="D452" s="3">
        <v>56.6</v>
      </c>
      <c r="E452" s="3">
        <v>59.08</v>
      </c>
      <c r="F452" s="3">
        <v>66.7</v>
      </c>
      <c r="G452" s="4">
        <v>0.8857571214392803</v>
      </c>
      <c r="H452" s="4">
        <v>0.0560257278266757</v>
      </c>
      <c r="I452" s="4">
        <v>0.02455922842054803</v>
      </c>
      <c r="J452" s="4">
        <v>0.038</v>
      </c>
      <c r="K452" s="4">
        <v>0.1095855642266299</v>
      </c>
      <c r="L452" s="1" t="s">
        <v>235</v>
      </c>
      <c r="M452" s="5">
        <v>9.74917491749175</v>
      </c>
      <c r="N452" s="3">
        <v>6.06</v>
      </c>
      <c r="O452" s="3">
        <v>3.31</v>
      </c>
      <c r="P452" s="4">
        <v>0.5462046204620462</v>
      </c>
      <c r="Q452" s="1">
        <v>22</v>
      </c>
      <c r="R452" s="4">
        <v>0.04627059683631418</v>
      </c>
      <c r="S452" s="1" t="s">
        <v>1021</v>
      </c>
      <c r="T452" s="4" t="s">
        <v>1076</v>
      </c>
      <c r="U452" s="1" t="s">
        <v>1080</v>
      </c>
      <c r="V452" s="6" t="s">
        <v>1085</v>
      </c>
      <c r="W452" s="7">
        <v>48426.408453</v>
      </c>
      <c r="X452" s="10">
        <v>45974</v>
      </c>
      <c r="Y452" s="1" t="s">
        <v>1107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HYPERLINK("https://www.suredividend.com/sure-analysis-AROW/","Arrow Financial Corp.")</f>
        <v>0</v>
      </c>
      <c r="C453" s="1" t="s">
        <v>958</v>
      </c>
      <c r="D453" s="3">
        <v>28</v>
      </c>
      <c r="E453" s="3">
        <v>31.09</v>
      </c>
      <c r="F453" s="3">
        <v>31</v>
      </c>
      <c r="G453" s="4">
        <v>1.002903225806452</v>
      </c>
      <c r="H453" s="4">
        <v>0.03731103248633</v>
      </c>
      <c r="I453" s="4">
        <v>-0.0005796358632931264</v>
      </c>
      <c r="J453" s="4">
        <v>0.08</v>
      </c>
      <c r="K453" s="4">
        <v>0.1070861904403899</v>
      </c>
      <c r="L453" s="1" t="s">
        <v>235</v>
      </c>
      <c r="M453" s="5">
        <v>11.51481481481481</v>
      </c>
      <c r="N453" s="3">
        <v>2.7</v>
      </c>
      <c r="O453" s="3">
        <v>1.16</v>
      </c>
      <c r="P453" s="4">
        <v>0.4296296296296296</v>
      </c>
      <c r="Q453" s="1">
        <v>29</v>
      </c>
      <c r="R453" s="4">
        <v>0.01988310171094443</v>
      </c>
      <c r="S453" s="1" t="s">
        <v>997</v>
      </c>
      <c r="T453" s="4" t="s">
        <v>1076</v>
      </c>
      <c r="U453" s="1" t="s">
        <v>1080</v>
      </c>
      <c r="V453" s="6" t="s">
        <v>1082</v>
      </c>
      <c r="W453" s="7">
        <v>511.195864</v>
      </c>
      <c r="X453" s="10">
        <v>45962</v>
      </c>
      <c r="Y453" s="1" t="s">
        <v>1093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HYPERLINK("https://www.suredividend.com/sure-analysis-OVV/","Ovintiv Inc.")</f>
        <v>0</v>
      </c>
      <c r="C454" s="1" t="s">
        <v>959</v>
      </c>
      <c r="D454" s="3">
        <v>39</v>
      </c>
      <c r="E454" s="3">
        <v>38.81</v>
      </c>
      <c r="F454" s="3">
        <v>44</v>
      </c>
      <c r="G454" s="4">
        <v>0.8820454545454546</v>
      </c>
      <c r="H454" s="4">
        <v>0.03091986601391394</v>
      </c>
      <c r="I454" s="4">
        <v>0.02542005429256644</v>
      </c>
      <c r="J454" s="4">
        <v>0.05</v>
      </c>
      <c r="K454" s="4">
        <v>0.1043542855928823</v>
      </c>
      <c r="L454" s="1" t="s">
        <v>235</v>
      </c>
      <c r="M454" s="5">
        <v>7.463461538461539</v>
      </c>
      <c r="N454" s="3">
        <v>5.2</v>
      </c>
      <c r="O454" s="3">
        <v>1.2</v>
      </c>
      <c r="P454" s="4">
        <v>0.2307692307692308</v>
      </c>
      <c r="Q454" s="1">
        <v>0</v>
      </c>
      <c r="R454" s="4">
        <v>0.0796084730466029</v>
      </c>
      <c r="S454" s="1" t="s">
        <v>965</v>
      </c>
      <c r="T454" s="4" t="s">
        <v>1076</v>
      </c>
      <c r="U454" s="1" t="s">
        <v>1080</v>
      </c>
      <c r="V454" s="6" t="s">
        <v>1092</v>
      </c>
      <c r="W454" s="7">
        <v>9828.964714</v>
      </c>
      <c r="X454" s="10">
        <v>45973</v>
      </c>
      <c r="Y454" s="1" t="s">
        <v>1101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958</v>
      </c>
      <c r="D455" s="3">
        <v>28</v>
      </c>
      <c r="E455" s="3">
        <v>28.83</v>
      </c>
      <c r="F455" s="3">
        <v>34</v>
      </c>
      <c r="G455" s="4">
        <v>0.8479411764705882</v>
      </c>
      <c r="H455" s="4">
        <v>0.04994797086368366</v>
      </c>
      <c r="I455" s="4">
        <v>0.03353896622023234</v>
      </c>
      <c r="J455" s="4">
        <v>0.03</v>
      </c>
      <c r="K455" s="4">
        <v>0.1040482161324121</v>
      </c>
      <c r="L455" s="1" t="s">
        <v>235</v>
      </c>
      <c r="M455" s="5">
        <v>10.18727915194346</v>
      </c>
      <c r="N455" s="3">
        <v>2.83</v>
      </c>
      <c r="O455" s="3">
        <v>1.44</v>
      </c>
      <c r="P455" s="4">
        <v>0.5088339222614841</v>
      </c>
      <c r="Q455" s="1">
        <v>30</v>
      </c>
      <c r="R455" s="4">
        <v>0.03007962241378426</v>
      </c>
      <c r="S455" s="1" t="s">
        <v>1008</v>
      </c>
      <c r="T455" s="4" t="s">
        <v>1076</v>
      </c>
      <c r="U455" s="1" t="s">
        <v>1080</v>
      </c>
      <c r="V455" s="6" t="s">
        <v>1082</v>
      </c>
      <c r="W455" s="7">
        <v>866.20509</v>
      </c>
      <c r="X455" s="10">
        <v>45958</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HYPERLINK("https://www.suredividend.com/sure-analysis-KNX/","Knight-Swift Transportation Holdings Inc.")</f>
        <v>0</v>
      </c>
      <c r="C456" s="1" t="s">
        <v>958</v>
      </c>
      <c r="D456" s="3">
        <v>45</v>
      </c>
      <c r="E456" s="3">
        <v>43.92</v>
      </c>
      <c r="F456" s="3">
        <v>27</v>
      </c>
      <c r="G456" s="4">
        <v>1.626666666666667</v>
      </c>
      <c r="H456" s="4">
        <v>0.01639344262295082</v>
      </c>
      <c r="I456" s="4">
        <v>-0.09272219540112259</v>
      </c>
      <c r="J456" s="4">
        <v>0.2</v>
      </c>
      <c r="K456" s="4">
        <v>0.1035652238246867</v>
      </c>
      <c r="L456" s="1" t="s">
        <v>235</v>
      </c>
      <c r="M456" s="5">
        <v>32.53333333333333</v>
      </c>
      <c r="N456" s="3">
        <v>1.35</v>
      </c>
      <c r="O456" s="3">
        <v>0.72</v>
      </c>
      <c r="P456" s="4">
        <v>0.5333333333333333</v>
      </c>
      <c r="Q456" s="1">
        <v>6</v>
      </c>
      <c r="R456" s="4">
        <v>0.09043076613444212</v>
      </c>
      <c r="S456" s="1" t="s">
        <v>984</v>
      </c>
      <c r="T456" s="4" t="s">
        <v>1076</v>
      </c>
      <c r="U456" s="1" t="s">
        <v>1080</v>
      </c>
      <c r="V456" s="6" t="s">
        <v>1086</v>
      </c>
      <c r="W456" s="7">
        <v>7129.92888</v>
      </c>
      <c r="X456" s="10">
        <v>45955</v>
      </c>
      <c r="Y456" s="1" t="s">
        <v>1093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958</v>
      </c>
      <c r="D457" s="3">
        <v>37</v>
      </c>
      <c r="E457" s="3">
        <v>37.16</v>
      </c>
      <c r="F457" s="3">
        <v>43</v>
      </c>
      <c r="G457" s="4">
        <v>0.8641860465116278</v>
      </c>
      <c r="H457" s="4">
        <v>0.02691065662002153</v>
      </c>
      <c r="I457" s="4">
        <v>0.0296237459899058</v>
      </c>
      <c r="J457" s="4">
        <v>0.05</v>
      </c>
      <c r="K457" s="4">
        <v>0.1024741199271446</v>
      </c>
      <c r="L457" s="1" t="s">
        <v>235</v>
      </c>
      <c r="M457" s="5">
        <v>9.407594936708859</v>
      </c>
      <c r="N457" s="3">
        <v>3.95</v>
      </c>
      <c r="O457" s="3">
        <v>1</v>
      </c>
      <c r="P457" s="4">
        <v>0.2531645569620253</v>
      </c>
      <c r="Q457" s="1">
        <v>15</v>
      </c>
      <c r="R457" s="4">
        <v>0.04057159395880827</v>
      </c>
      <c r="S457" s="1" t="s">
        <v>974</v>
      </c>
      <c r="T457" s="4" t="s">
        <v>1076</v>
      </c>
      <c r="U457" s="1" t="s">
        <v>1080</v>
      </c>
      <c r="V457" s="6" t="s">
        <v>1082</v>
      </c>
      <c r="W457" s="7">
        <v>887.415088</v>
      </c>
      <c r="X457" s="10">
        <v>45878</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HYPERLINK("https://www.suredividend.com/sure-analysis-SWKS/","Skyworks Solutions, Inc.")</f>
        <v>0</v>
      </c>
      <c r="C458" s="1" t="s">
        <v>958</v>
      </c>
      <c r="D458" s="3">
        <v>75</v>
      </c>
      <c r="E458" s="3">
        <v>68.17</v>
      </c>
      <c r="F458" s="3">
        <v>73</v>
      </c>
      <c r="G458" s="4">
        <v>0.9338356164383562</v>
      </c>
      <c r="H458" s="4">
        <v>0.04122047821622415</v>
      </c>
      <c r="I458" s="4">
        <v>0.01378512168036528</v>
      </c>
      <c r="J458" s="4">
        <v>0.05</v>
      </c>
      <c r="K458" s="4">
        <v>0.1013345599526323</v>
      </c>
      <c r="L458" s="1" t="s">
        <v>235</v>
      </c>
      <c r="M458" s="5">
        <v>12.2168458781362</v>
      </c>
      <c r="N458" s="3">
        <v>5.58</v>
      </c>
      <c r="O458" s="3">
        <v>2.81</v>
      </c>
      <c r="P458" s="4">
        <v>0.503584229390681</v>
      </c>
      <c r="Q458" s="1">
        <v>12</v>
      </c>
      <c r="R458" s="4">
        <v>0.0699364433730203</v>
      </c>
      <c r="S458" s="1" t="s">
        <v>1012</v>
      </c>
      <c r="T458" s="4" t="s">
        <v>1076</v>
      </c>
      <c r="U458" s="1" t="s">
        <v>1080</v>
      </c>
      <c r="V458" s="6" t="s">
        <v>1084</v>
      </c>
      <c r="W458" s="7">
        <v>10135.499716</v>
      </c>
      <c r="X458" s="10">
        <v>45910</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HYPERLINK("https://www.suredividend.com/sure-analysis-NNN/","NNN REIT Inc")</f>
        <v>0</v>
      </c>
      <c r="C459" s="1" t="s">
        <v>958</v>
      </c>
      <c r="D459" s="3">
        <v>41.6</v>
      </c>
      <c r="E459" s="3">
        <v>41.03</v>
      </c>
      <c r="F459" s="3">
        <v>47.5</v>
      </c>
      <c r="G459" s="4">
        <v>0.8637894736842106</v>
      </c>
      <c r="H459" s="4">
        <v>0.05849378503533999</v>
      </c>
      <c r="I459" s="4">
        <v>0.02971827037295038</v>
      </c>
      <c r="J459" s="4">
        <v>0.023</v>
      </c>
      <c r="K459" s="4">
        <v>0.1010492075036844</v>
      </c>
      <c r="L459" s="1" t="s">
        <v>235</v>
      </c>
      <c r="M459" s="5">
        <v>12.10324483775811</v>
      </c>
      <c r="N459" s="3">
        <v>3.39</v>
      </c>
      <c r="O459" s="3">
        <v>2.4</v>
      </c>
      <c r="P459" s="4">
        <v>0.7079646017699115</v>
      </c>
      <c r="Q459" s="1">
        <v>36</v>
      </c>
      <c r="R459" s="4">
        <v>0.03131030647754507</v>
      </c>
      <c r="S459" s="1" t="s">
        <v>969</v>
      </c>
      <c r="T459" s="4" t="s">
        <v>1077</v>
      </c>
      <c r="U459" s="1" t="s">
        <v>1080</v>
      </c>
      <c r="V459" s="6" t="s">
        <v>1090</v>
      </c>
      <c r="W459" s="7">
        <v>7447.176964</v>
      </c>
      <c r="X459" s="10">
        <v>45896</v>
      </c>
      <c r="Y459" s="1" t="s">
        <v>1107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HYPERLINK("https://www.suredividend.com/sure-analysis-SBFG/","SB Financial Group, Inc.")</f>
        <v>0</v>
      </c>
      <c r="C460" s="1" t="s">
        <v>958</v>
      </c>
      <c r="D460" s="3">
        <v>20</v>
      </c>
      <c r="E460" s="3">
        <v>21.39</v>
      </c>
      <c r="F460" s="3">
        <v>24</v>
      </c>
      <c r="G460" s="4">
        <v>0.89125</v>
      </c>
      <c r="H460" s="4">
        <v>0.02898550724637681</v>
      </c>
      <c r="I460" s="4">
        <v>0.0232932077052217</v>
      </c>
      <c r="J460" s="4">
        <v>0.05</v>
      </c>
      <c r="K460" s="4">
        <v>0.1006859871451569</v>
      </c>
      <c r="L460" s="1" t="s">
        <v>235</v>
      </c>
      <c r="M460" s="5">
        <v>9.102127659574467</v>
      </c>
      <c r="N460" s="3">
        <v>2.35</v>
      </c>
      <c r="O460" s="3">
        <v>0.62</v>
      </c>
      <c r="P460" s="4">
        <v>0.2638297872340425</v>
      </c>
      <c r="Q460" s="1">
        <v>12</v>
      </c>
      <c r="R460" s="4">
        <v>0.07976672700723597</v>
      </c>
      <c r="S460" s="1" t="s">
        <v>974</v>
      </c>
      <c r="T460" s="4" t="s">
        <v>1076</v>
      </c>
      <c r="U460" s="1" t="s">
        <v>1080</v>
      </c>
      <c r="V460" s="6" t="s">
        <v>1082</v>
      </c>
      <c r="W460" s="7">
        <v>133.887865</v>
      </c>
      <c r="X460" s="10">
        <v>45972</v>
      </c>
      <c r="Y460" s="1" t="s">
        <v>1098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HYPERLINK("https://www.suredividend.com/sure-analysis-SLF/","Sun Life Financial, Inc.")</f>
        <v>0</v>
      </c>
      <c r="C461" s="1" t="s">
        <v>958</v>
      </c>
      <c r="D461" s="3">
        <v>58</v>
      </c>
      <c r="E461" s="3">
        <v>58.93</v>
      </c>
      <c r="F461" s="3">
        <v>57</v>
      </c>
      <c r="G461" s="4">
        <v>1.033859649122807</v>
      </c>
      <c r="H461" s="4">
        <v>0.04310198540641439</v>
      </c>
      <c r="I461" s="4">
        <v>-0.006637678842284167</v>
      </c>
      <c r="J461" s="4">
        <v>0.07000000000000001</v>
      </c>
      <c r="K461" s="4">
        <v>0.1005047037561637</v>
      </c>
      <c r="L461" s="1" t="s">
        <v>235</v>
      </c>
      <c r="M461" s="5">
        <v>11.33269230769231</v>
      </c>
      <c r="N461" s="3">
        <v>5.2</v>
      </c>
      <c r="O461" s="3">
        <v>2.54</v>
      </c>
      <c r="P461" s="4">
        <v>0.4884615384615384</v>
      </c>
      <c r="Q461" s="1">
        <v>13</v>
      </c>
      <c r="R461" s="4">
        <v>0.060056565223223</v>
      </c>
      <c r="S461" s="1" t="s">
        <v>1016</v>
      </c>
      <c r="T461" s="4" t="s">
        <v>1076</v>
      </c>
      <c r="U461" s="1" t="s">
        <v>1081</v>
      </c>
      <c r="V461" s="6" t="s">
        <v>1082</v>
      </c>
      <c r="W461" s="7">
        <v>36895.613346</v>
      </c>
      <c r="X461" s="10">
        <v>45899</v>
      </c>
      <c r="Y461" s="1" t="s">
        <v>1103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HYPERLINK("https://www.suredividend.com/sure-analysis-TRNO/","Terreno Realty Corp")</f>
        <v>0</v>
      </c>
      <c r="C462" s="1" t="s">
        <v>958</v>
      </c>
      <c r="D462" s="3">
        <v>62</v>
      </c>
      <c r="E462" s="3">
        <v>61.19</v>
      </c>
      <c r="F462" s="3">
        <v>58</v>
      </c>
      <c r="G462" s="4">
        <v>1.055</v>
      </c>
      <c r="H462" s="4">
        <v>0.0339924824317699</v>
      </c>
      <c r="I462" s="4">
        <v>-0.01065102520541028</v>
      </c>
      <c r="J462" s="4">
        <v>0.08</v>
      </c>
      <c r="K462" s="4">
        <v>0.09969394297742351</v>
      </c>
      <c r="L462" s="1" t="s">
        <v>235</v>
      </c>
      <c r="M462" s="5">
        <v>23.26615969581749</v>
      </c>
      <c r="N462" s="3">
        <v>2.63</v>
      </c>
      <c r="O462" s="3">
        <v>2.08</v>
      </c>
      <c r="P462" s="4">
        <v>0.790874524714829</v>
      </c>
      <c r="Q462" s="1">
        <v>14</v>
      </c>
      <c r="R462" s="4">
        <v>0.08026826569151013</v>
      </c>
      <c r="S462" s="1" t="s">
        <v>965</v>
      </c>
      <c r="T462" s="4" t="s">
        <v>1077</v>
      </c>
      <c r="U462" s="1" t="s">
        <v>1080</v>
      </c>
      <c r="V462" s="6" t="s">
        <v>1090</v>
      </c>
      <c r="W462" s="7">
        <v>6326.753573</v>
      </c>
      <c r="X462" s="10">
        <v>45974</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HYPERLINK("https://www.suredividend.com/sure-analysis-LW/","Lamb Weston Holdings Inc")</f>
        <v>0</v>
      </c>
      <c r="C463" s="1" t="s">
        <v>958</v>
      </c>
      <c r="D463" s="3">
        <v>66</v>
      </c>
      <c r="E463" s="3">
        <v>58.11</v>
      </c>
      <c r="F463" s="3">
        <v>63</v>
      </c>
      <c r="G463" s="4">
        <v>0.9223809523809524</v>
      </c>
      <c r="H463" s="4">
        <v>0.02546893822061607</v>
      </c>
      <c r="I463" s="4">
        <v>0.01629066115988675</v>
      </c>
      <c r="J463" s="4">
        <v>0.06</v>
      </c>
      <c r="K463" s="4">
        <v>0.09962352814423125</v>
      </c>
      <c r="L463" s="1" t="s">
        <v>235</v>
      </c>
      <c r="M463" s="5">
        <v>17.60909090909091</v>
      </c>
      <c r="N463" s="3">
        <v>3.3</v>
      </c>
      <c r="O463" s="3">
        <v>1.48</v>
      </c>
      <c r="P463" s="4">
        <v>0.4484848484848485</v>
      </c>
      <c r="Q463" s="1">
        <v>8</v>
      </c>
      <c r="R463" s="4">
        <v>0.07043505702569441</v>
      </c>
      <c r="S463" s="1" t="s">
        <v>969</v>
      </c>
      <c r="T463" s="4" t="s">
        <v>1076</v>
      </c>
      <c r="U463" s="1" t="s">
        <v>1080</v>
      </c>
      <c r="V463" s="6" t="s">
        <v>1091</v>
      </c>
      <c r="W463" s="7">
        <v>8058.753918</v>
      </c>
      <c r="X463" s="10">
        <v>45951</v>
      </c>
      <c r="Y463" s="1" t="s">
        <v>1105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HYPERLINK("https://www.suredividend.com/sure-analysis-TTC/","Toro Co.")</f>
        <v>0</v>
      </c>
      <c r="C464" s="1" t="s">
        <v>958</v>
      </c>
      <c r="D464" s="3">
        <v>78</v>
      </c>
      <c r="E464" s="3">
        <v>71.62</v>
      </c>
      <c r="F464" s="3">
        <v>83</v>
      </c>
      <c r="G464" s="4">
        <v>0.8628915662650603</v>
      </c>
      <c r="H464" s="4">
        <v>0.02122312203295169</v>
      </c>
      <c r="I464" s="4">
        <v>0.0299324820088771</v>
      </c>
      <c r="J464" s="4">
        <v>0.05</v>
      </c>
      <c r="K464" s="4">
        <v>0.09934635846128459</v>
      </c>
      <c r="L464" s="1" t="s">
        <v>235</v>
      </c>
      <c r="M464" s="5">
        <v>17.2578313253012</v>
      </c>
      <c r="N464" s="3">
        <v>4.15</v>
      </c>
      <c r="O464" s="3">
        <v>1.52</v>
      </c>
      <c r="P464" s="4">
        <v>0.3662650602409638</v>
      </c>
      <c r="Q464" s="1">
        <v>16</v>
      </c>
      <c r="R464" s="4">
        <v>0.0595720409403111</v>
      </c>
      <c r="S464" s="1" t="s">
        <v>1021</v>
      </c>
      <c r="T464" s="4" t="s">
        <v>1076</v>
      </c>
      <c r="U464" s="1" t="s">
        <v>1080</v>
      </c>
      <c r="V464" s="6" t="s">
        <v>1086</v>
      </c>
      <c r="W464" s="7">
        <v>7006.929439</v>
      </c>
      <c r="X464" s="10">
        <v>45920</v>
      </c>
      <c r="Y464" s="1" t="s">
        <v>1098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HYPERLINK("https://www.suredividend.com/sure-analysis-IBCP/","Independent Bank Corporation")</f>
        <v>0</v>
      </c>
      <c r="C465" s="1" t="s">
        <v>958</v>
      </c>
      <c r="D465" s="3">
        <v>31</v>
      </c>
      <c r="E465" s="3">
        <v>31.03</v>
      </c>
      <c r="F465" s="3">
        <v>36</v>
      </c>
      <c r="G465" s="4">
        <v>0.8619444444444445</v>
      </c>
      <c r="H465" s="4">
        <v>0.03351595230422172</v>
      </c>
      <c r="I465" s="4">
        <v>0.03015872467895808</v>
      </c>
      <c r="J465" s="4">
        <v>0.04</v>
      </c>
      <c r="K465" s="4">
        <v>0.09878873696255552</v>
      </c>
      <c r="L465" s="1" t="s">
        <v>235</v>
      </c>
      <c r="M465" s="5">
        <v>10.00967741935484</v>
      </c>
      <c r="N465" s="3">
        <v>3.1</v>
      </c>
      <c r="O465" s="3">
        <v>1.04</v>
      </c>
      <c r="P465" s="4">
        <v>0.335483870967742</v>
      </c>
      <c r="Q465" s="1">
        <v>11</v>
      </c>
      <c r="R465" s="4">
        <v>0.0424022162772979</v>
      </c>
      <c r="S465" s="1" t="s">
        <v>1042</v>
      </c>
      <c r="T465" s="4" t="s">
        <v>1076</v>
      </c>
      <c r="U465" s="1" t="s">
        <v>1080</v>
      </c>
      <c r="V465" s="6" t="s">
        <v>1082</v>
      </c>
      <c r="W465" s="7">
        <v>642.898949</v>
      </c>
      <c r="X465" s="10">
        <v>45947</v>
      </c>
      <c r="Y465" s="1" t="s">
        <v>1101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HYPERLINK("https://www.suredividend.com/sure-analysis-OTEX/","Open Text Corp")</f>
        <v>0</v>
      </c>
      <c r="C466" s="1" t="s">
        <v>958</v>
      </c>
      <c r="D466" s="3">
        <v>31</v>
      </c>
      <c r="E466" s="3">
        <v>34.4</v>
      </c>
      <c r="F466" s="3">
        <v>38</v>
      </c>
      <c r="G466" s="4">
        <v>0.9052631578947368</v>
      </c>
      <c r="H466" s="4">
        <v>0.03197674418604651</v>
      </c>
      <c r="I466" s="4">
        <v>0.02010536305016597</v>
      </c>
      <c r="J466" s="4">
        <v>0.05</v>
      </c>
      <c r="K466" s="4">
        <v>0.09788024260157391</v>
      </c>
      <c r="L466" s="1" t="s">
        <v>235</v>
      </c>
      <c r="M466" s="5">
        <v>8.5785536159601</v>
      </c>
      <c r="N466" s="3">
        <v>4.01</v>
      </c>
      <c r="O466" s="3">
        <v>1.1</v>
      </c>
      <c r="P466" s="4">
        <v>0.2743142144638404</v>
      </c>
      <c r="Q466" s="1">
        <v>12</v>
      </c>
      <c r="R466" s="4">
        <v>0.04941452284458392</v>
      </c>
      <c r="S466" s="1" t="s">
        <v>983</v>
      </c>
      <c r="T466" s="4" t="s">
        <v>1076</v>
      </c>
      <c r="U466" s="1" t="s">
        <v>1081</v>
      </c>
      <c r="V466" s="6" t="s">
        <v>1084</v>
      </c>
      <c r="W466" s="7">
        <v>8638.939514</v>
      </c>
      <c r="X466" s="10">
        <v>45884</v>
      </c>
      <c r="Y466" s="1" t="s">
        <v>1100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HYPERLINK("https://www.suredividend.com/sure-analysis-NKE/","Nike, Inc.")</f>
        <v>0</v>
      </c>
      <c r="C467" s="1" t="s">
        <v>958</v>
      </c>
      <c r="D467" s="3">
        <v>72</v>
      </c>
      <c r="E467" s="3">
        <v>65.7</v>
      </c>
      <c r="F467" s="3">
        <v>43</v>
      </c>
      <c r="G467" s="4">
        <v>1.527906976744186</v>
      </c>
      <c r="H467" s="4">
        <v>0.0243531202435312</v>
      </c>
      <c r="I467" s="4">
        <v>-0.08128540197499923</v>
      </c>
      <c r="J467" s="4">
        <v>0.17</v>
      </c>
      <c r="K467" s="4">
        <v>0.09713016132291763</v>
      </c>
      <c r="L467" s="1" t="s">
        <v>235</v>
      </c>
      <c r="M467" s="5">
        <v>36.5</v>
      </c>
      <c r="N467" s="3">
        <v>1.8</v>
      </c>
      <c r="O467" s="3">
        <v>1.6</v>
      </c>
      <c r="P467" s="4">
        <v>0.888888888888889</v>
      </c>
      <c r="Q467" s="1">
        <v>23</v>
      </c>
      <c r="R467" s="4">
        <v>0.08083252207959757</v>
      </c>
      <c r="S467" s="1" t="s">
        <v>996</v>
      </c>
      <c r="T467" s="4" t="s">
        <v>1076</v>
      </c>
      <c r="U467" s="1" t="s">
        <v>1080</v>
      </c>
      <c r="V467" s="6" t="s">
        <v>1087</v>
      </c>
      <c r="W467" s="7">
        <v>102383.673767</v>
      </c>
      <c r="X467" s="10">
        <v>45932</v>
      </c>
      <c r="Y467" s="1" t="s">
        <v>1101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HYPERLINK("https://www.suredividend.com/sure-analysis-TSN/","Tyson Foods, Inc.")</f>
        <v>0</v>
      </c>
      <c r="C468" s="1" t="s">
        <v>958</v>
      </c>
      <c r="D468" s="3">
        <v>56</v>
      </c>
      <c r="E468" s="3">
        <v>54.33</v>
      </c>
      <c r="F468" s="3">
        <v>46</v>
      </c>
      <c r="G468" s="4">
        <v>1.181086956521739</v>
      </c>
      <c r="H468" s="4">
        <v>0.03681207436039021</v>
      </c>
      <c r="I468" s="4">
        <v>-0.03273911587432821</v>
      </c>
      <c r="J468" s="4">
        <v>0.1</v>
      </c>
      <c r="K468" s="4">
        <v>0.09631700082930528</v>
      </c>
      <c r="L468" s="1" t="s">
        <v>235</v>
      </c>
      <c r="M468" s="5">
        <v>14.25984251968504</v>
      </c>
      <c r="N468" s="3">
        <v>3.81</v>
      </c>
      <c r="O468" s="3">
        <v>2</v>
      </c>
      <c r="P468" s="4">
        <v>0.5249343832020997</v>
      </c>
      <c r="Q468" s="1">
        <v>14</v>
      </c>
      <c r="R468" s="4">
        <v>0.0602809527753625</v>
      </c>
      <c r="S468" s="1" t="s">
        <v>986</v>
      </c>
      <c r="T468" s="4" t="s">
        <v>1076</v>
      </c>
      <c r="U468" s="1" t="s">
        <v>1080</v>
      </c>
      <c r="V468" s="6" t="s">
        <v>1091</v>
      </c>
      <c r="W468" s="7">
        <v>19170.837087</v>
      </c>
      <c r="X468" s="10">
        <v>45878</v>
      </c>
      <c r="Y468" s="1" t="s">
        <v>1097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HYPERLINK("https://www.suredividend.com/sure-analysis-CBKM/","Consumers Bancorp, Inc.")</f>
        <v>0</v>
      </c>
      <c r="C469" s="1" t="s">
        <v>957</v>
      </c>
      <c r="D469" s="3">
        <v>23.51</v>
      </c>
      <c r="E469" s="3">
        <v>23.48</v>
      </c>
      <c r="F469" s="3">
        <v>24</v>
      </c>
      <c r="G469" s="4">
        <v>0.9783333333333334</v>
      </c>
      <c r="H469" s="4">
        <v>0.03577512776831346</v>
      </c>
      <c r="I469" s="4">
        <v>0.004390577543130103</v>
      </c>
      <c r="J469" s="4">
        <v>0.06</v>
      </c>
      <c r="K469" s="4">
        <v>0.09595881602879164</v>
      </c>
      <c r="L469" s="1" t="s">
        <v>235</v>
      </c>
      <c r="M469" s="5">
        <v>7.826666666666667</v>
      </c>
      <c r="N469" s="3">
        <v>3</v>
      </c>
      <c r="O469" s="3">
        <v>0.84</v>
      </c>
      <c r="P469" s="4">
        <v>0.28</v>
      </c>
      <c r="Q469" s="1">
        <v>9</v>
      </c>
      <c r="R469" s="4">
        <v>0.05922384104881218</v>
      </c>
      <c r="T469" s="4" t="s">
        <v>1076</v>
      </c>
      <c r="U469" s="1" t="s">
        <v>1080</v>
      </c>
      <c r="V469" s="6" t="s">
        <v>1082</v>
      </c>
      <c r="W469" s="7">
        <v>73.83931699999999</v>
      </c>
      <c r="X469" s="10">
        <v>45973</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HYPERLINK("https://www.suredividend.com/sure-analysis-AVAL/","Grupo Aval Acciones y Valores S.A.")</f>
        <v>0</v>
      </c>
      <c r="C470" s="1" t="s">
        <v>958</v>
      </c>
      <c r="D470" s="3">
        <v>4.3</v>
      </c>
      <c r="E470" s="3">
        <v>4.21</v>
      </c>
      <c r="F470" s="3">
        <v>4.2</v>
      </c>
      <c r="G470" s="4">
        <v>1.002380952380952</v>
      </c>
      <c r="H470" s="4">
        <v>0.03087885985748219</v>
      </c>
      <c r="I470" s="4">
        <v>-0.000475511389600447</v>
      </c>
      <c r="J470" s="4">
        <v>0.07000000000000001</v>
      </c>
      <c r="K470" s="4">
        <v>0.09595282327486432</v>
      </c>
      <c r="L470" s="1" t="s">
        <v>235</v>
      </c>
      <c r="M470" s="5">
        <v>10.02380952380952</v>
      </c>
      <c r="N470" s="3">
        <v>0.42</v>
      </c>
      <c r="O470" s="3">
        <v>0.13</v>
      </c>
      <c r="P470" s="4">
        <v>0.3095238095238095</v>
      </c>
      <c r="Q470" s="1">
        <v>1</v>
      </c>
      <c r="R470" s="4">
        <v>0.05511819868320456</v>
      </c>
      <c r="S470" s="1" t="s">
        <v>962</v>
      </c>
      <c r="T470" s="4" t="s">
        <v>1076</v>
      </c>
      <c r="U470" s="1" t="s">
        <v>1081</v>
      </c>
      <c r="V470" s="6" t="s">
        <v>1082</v>
      </c>
      <c r="X470" s="10">
        <v>45974</v>
      </c>
      <c r="Y470" s="1" t="s">
        <v>1105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958</v>
      </c>
      <c r="D471" s="3">
        <v>29</v>
      </c>
      <c r="E471" s="3">
        <v>24.95</v>
      </c>
      <c r="F471" s="3">
        <v>28</v>
      </c>
      <c r="G471" s="4">
        <v>0.8910714285714285</v>
      </c>
      <c r="H471" s="4">
        <v>0.04649298597194389</v>
      </c>
      <c r="I471" s="4">
        <v>0.02333421817376102</v>
      </c>
      <c r="J471" s="4">
        <v>0.03</v>
      </c>
      <c r="K471" s="4">
        <v>0.09450479352118735</v>
      </c>
      <c r="L471" s="1" t="s">
        <v>235</v>
      </c>
      <c r="M471" s="5">
        <v>7.920634920634921</v>
      </c>
      <c r="N471" s="3">
        <v>3.15</v>
      </c>
      <c r="O471" s="3">
        <v>1.16</v>
      </c>
      <c r="P471" s="4">
        <v>0.3682539682539682</v>
      </c>
      <c r="Q471" s="1">
        <v>14</v>
      </c>
      <c r="R471" s="4">
        <v>0.0499309672496191</v>
      </c>
      <c r="S471" s="1" t="s">
        <v>1036</v>
      </c>
      <c r="T471" s="4" t="s">
        <v>1076</v>
      </c>
      <c r="U471" s="1" t="s">
        <v>1080</v>
      </c>
      <c r="V471" s="6" t="s">
        <v>1084</v>
      </c>
      <c r="W471" s="7">
        <v>23348.852238</v>
      </c>
      <c r="X471" s="10">
        <v>45908</v>
      </c>
      <c r="Y471" s="1" t="s">
        <v>1103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958</v>
      </c>
      <c r="D472" s="3">
        <v>42</v>
      </c>
      <c r="E472" s="3">
        <v>42.8</v>
      </c>
      <c r="F472" s="3">
        <v>45</v>
      </c>
      <c r="G472" s="4">
        <v>0.951111111111111</v>
      </c>
      <c r="H472" s="4">
        <v>0.02803738317757009</v>
      </c>
      <c r="I472" s="4">
        <v>0.0100752948556313</v>
      </c>
      <c r="J472" s="4">
        <v>0.06</v>
      </c>
      <c r="K472" s="4">
        <v>0.09425955957427945</v>
      </c>
      <c r="L472" s="1" t="s">
        <v>235</v>
      </c>
      <c r="M472" s="5">
        <v>9.511111111111111</v>
      </c>
      <c r="N472" s="3">
        <v>4.5</v>
      </c>
      <c r="O472" s="3">
        <v>1.2</v>
      </c>
      <c r="P472" s="4">
        <v>0.2666666666666667</v>
      </c>
      <c r="Q472" s="1">
        <v>5</v>
      </c>
      <c r="R472" s="4">
        <v>0.04841317128472156</v>
      </c>
      <c r="S472" s="1" t="s">
        <v>1003</v>
      </c>
      <c r="T472" s="4" t="s">
        <v>1076</v>
      </c>
      <c r="U472" s="1" t="s">
        <v>1080</v>
      </c>
      <c r="V472" s="6" t="s">
        <v>1082</v>
      </c>
      <c r="W472" s="7">
        <v>295.122459</v>
      </c>
      <c r="X472" s="10">
        <v>45947</v>
      </c>
      <c r="Y472" s="1" t="s">
        <v>1101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958</v>
      </c>
      <c r="D473" s="3">
        <v>105</v>
      </c>
      <c r="E473" s="3">
        <v>104.77</v>
      </c>
      <c r="F473" s="3">
        <v>105</v>
      </c>
      <c r="G473" s="4">
        <v>0.9978095238095238</v>
      </c>
      <c r="H473" s="4">
        <v>0.02710699627756037</v>
      </c>
      <c r="I473" s="4">
        <v>0.0004386719469393618</v>
      </c>
      <c r="J473" s="4">
        <v>0.07000000000000001</v>
      </c>
      <c r="K473" s="4">
        <v>0.09407332397854651</v>
      </c>
      <c r="L473" s="1" t="s">
        <v>235</v>
      </c>
      <c r="M473" s="5">
        <v>20.954</v>
      </c>
      <c r="N473" s="3">
        <v>5</v>
      </c>
      <c r="O473" s="3">
        <v>2.84</v>
      </c>
      <c r="P473" s="4">
        <v>0.5679999999999999</v>
      </c>
      <c r="Q473" s="1">
        <v>12</v>
      </c>
      <c r="R473" s="4">
        <v>0.05996872493653238</v>
      </c>
      <c r="S473" s="1" t="s">
        <v>982</v>
      </c>
      <c r="T473" s="4" t="s">
        <v>1076</v>
      </c>
      <c r="U473" s="1" t="s">
        <v>1080</v>
      </c>
      <c r="V473" s="6" t="s">
        <v>1085</v>
      </c>
      <c r="W473" s="7">
        <v>41705.911557</v>
      </c>
      <c r="X473" s="10">
        <v>45971</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HYPERLINK("https://www.suredividend.com/sure-analysis-PNC/","PNC Financial Services Group Inc")</f>
        <v>0</v>
      </c>
      <c r="C474" s="1" t="s">
        <v>958</v>
      </c>
      <c r="D474" s="3">
        <v>184</v>
      </c>
      <c r="E474" s="3">
        <v>184.07</v>
      </c>
      <c r="F474" s="3">
        <v>185</v>
      </c>
      <c r="G474" s="4">
        <v>0.9949729729729729</v>
      </c>
      <c r="H474" s="4">
        <v>0.03694246753952301</v>
      </c>
      <c r="I474" s="4">
        <v>0.001008449149987101</v>
      </c>
      <c r="J474" s="4">
        <v>0.06</v>
      </c>
      <c r="K474" s="4">
        <v>0.09381386221179389</v>
      </c>
      <c r="L474" s="1" t="s">
        <v>235</v>
      </c>
      <c r="M474" s="5">
        <v>12.27133333333333</v>
      </c>
      <c r="N474" s="3">
        <v>15</v>
      </c>
      <c r="O474" s="3">
        <v>6.8</v>
      </c>
      <c r="P474" s="4">
        <v>0.4533333333333333</v>
      </c>
      <c r="Q474" s="1">
        <v>15</v>
      </c>
      <c r="R474" s="4">
        <v>0.06000153927394081</v>
      </c>
      <c r="S474" s="1" t="s">
        <v>1004</v>
      </c>
      <c r="T474" s="4" t="s">
        <v>1076</v>
      </c>
      <c r="U474" s="1" t="s">
        <v>1080</v>
      </c>
      <c r="V474" s="6" t="s">
        <v>1082</v>
      </c>
      <c r="W474" s="7">
        <v>72153.233399</v>
      </c>
      <c r="X474" s="10">
        <v>45945</v>
      </c>
      <c r="Y474" s="1" t="s">
        <v>1101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HYPERLINK("https://www.suredividend.com/sure-analysis-CZBT/","Citizens Bancorp of Virginia, Inc.")</f>
        <v>0</v>
      </c>
      <c r="C475" s="1" t="s">
        <v>958</v>
      </c>
      <c r="D475" s="3">
        <v>30</v>
      </c>
      <c r="E475" s="3">
        <v>32.8</v>
      </c>
      <c r="F475" s="3">
        <v>37</v>
      </c>
      <c r="G475" s="4">
        <v>0.8864864864864864</v>
      </c>
      <c r="H475" s="4">
        <v>0.03414634146341464</v>
      </c>
      <c r="I475" s="4">
        <v>0.02439057977113124</v>
      </c>
      <c r="J475" s="4">
        <v>0.04</v>
      </c>
      <c r="K475" s="4">
        <v>0.09365006024077882</v>
      </c>
      <c r="L475" s="1" t="s">
        <v>235</v>
      </c>
      <c r="M475" s="5">
        <v>8</v>
      </c>
      <c r="N475" s="3">
        <v>4.1</v>
      </c>
      <c r="O475" s="3">
        <v>1.12</v>
      </c>
      <c r="P475" s="4">
        <v>0.2731707317073171</v>
      </c>
      <c r="Q475" s="1">
        <v>12</v>
      </c>
      <c r="R475" s="4">
        <v>0.03959498820755258</v>
      </c>
      <c r="T475" s="4" t="s">
        <v>1076</v>
      </c>
      <c r="U475" s="1" t="s">
        <v>1080</v>
      </c>
      <c r="V475" s="6" t="s">
        <v>1082</v>
      </c>
      <c r="W475" s="7">
        <v>75.835142</v>
      </c>
      <c r="X475" s="10">
        <v>45867</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958</v>
      </c>
      <c r="D476" s="3">
        <v>175</v>
      </c>
      <c r="E476" s="3">
        <v>177.51</v>
      </c>
      <c r="F476" s="3">
        <v>161</v>
      </c>
      <c r="G476" s="4">
        <v>1.102546583850932</v>
      </c>
      <c r="H476" s="4">
        <v>0.0349276097121289</v>
      </c>
      <c r="I476" s="4">
        <v>-0.0193351471585872</v>
      </c>
      <c r="J476" s="4">
        <v>0.08</v>
      </c>
      <c r="K476" s="4">
        <v>0.09216553714940323</v>
      </c>
      <c r="L476" s="1" t="s">
        <v>235</v>
      </c>
      <c r="M476" s="5">
        <v>19.81138392857143</v>
      </c>
      <c r="N476" s="3">
        <v>8.960000000000001</v>
      </c>
      <c r="O476" s="3">
        <v>6.2</v>
      </c>
      <c r="P476" s="4">
        <v>0.6919642857142857</v>
      </c>
      <c r="Q476" s="1">
        <v>15</v>
      </c>
      <c r="R476" s="4">
        <v>0.08000393413184415</v>
      </c>
      <c r="S476" s="1" t="s">
        <v>980</v>
      </c>
      <c r="T476" s="4" t="s">
        <v>1077</v>
      </c>
      <c r="U476" s="1" t="s">
        <v>1080</v>
      </c>
      <c r="V476" s="6" t="s">
        <v>1090</v>
      </c>
      <c r="W476" s="7">
        <v>9462.982473</v>
      </c>
      <c r="X476" s="10">
        <v>45964</v>
      </c>
      <c r="Y476" s="1" t="s">
        <v>1097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HYPERLINK("https://www.suredividend.com/sure-analysis-TXNM/","TXNM Energy Inc. fka PNM Resources Inc")</f>
        <v>0</v>
      </c>
      <c r="C477" s="1" t="s">
        <v>958</v>
      </c>
      <c r="D477" s="3">
        <v>57</v>
      </c>
      <c r="E477" s="3">
        <v>57.515</v>
      </c>
      <c r="F477" s="3">
        <v>54</v>
      </c>
      <c r="G477" s="4">
        <v>1.065092592592593</v>
      </c>
      <c r="H477" s="4">
        <v>0.02834043293053986</v>
      </c>
      <c r="I477" s="4">
        <v>-0.01253314502924419</v>
      </c>
      <c r="J477" s="4">
        <v>0.08</v>
      </c>
      <c r="K477" s="4">
        <v>0.09143949832439069</v>
      </c>
      <c r="L477" s="1" t="s">
        <v>235</v>
      </c>
      <c r="M477" s="5">
        <v>21.22324723247232</v>
      </c>
      <c r="N477" s="3">
        <v>2.71</v>
      </c>
      <c r="O477" s="3">
        <v>1.63</v>
      </c>
      <c r="P477" s="4">
        <v>0.6014760147601476</v>
      </c>
      <c r="Q477" s="1">
        <v>14</v>
      </c>
      <c r="R477" s="4">
        <v>0.059872875752361</v>
      </c>
      <c r="S477" s="1" t="s">
        <v>1019</v>
      </c>
      <c r="T477" s="4" t="s">
        <v>1076</v>
      </c>
      <c r="U477" s="1" t="s">
        <v>1080</v>
      </c>
      <c r="V477" s="6" t="s">
        <v>1085</v>
      </c>
      <c r="W477" s="7">
        <v>4937.221952</v>
      </c>
      <c r="X477" s="10">
        <v>45968</v>
      </c>
      <c r="Y477" s="1" t="s">
        <v>1099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HYPERLINK("https://www.suredividend.com/sure-analysis-ROL/","Rollins, Inc.")</f>
        <v>0</v>
      </c>
      <c r="C478" s="1" t="s">
        <v>958</v>
      </c>
      <c r="D478" s="3">
        <v>58</v>
      </c>
      <c r="E478" s="3">
        <v>57.61</v>
      </c>
      <c r="F478" s="3">
        <v>55</v>
      </c>
      <c r="G478" s="4">
        <v>1.047454545454545</v>
      </c>
      <c r="H478" s="4">
        <v>0.01267141121333102</v>
      </c>
      <c r="I478" s="4">
        <v>-0.009229737757263878</v>
      </c>
      <c r="J478" s="4">
        <v>0.09</v>
      </c>
      <c r="K478" s="4">
        <v>0.09141067709058515</v>
      </c>
      <c r="L478" s="1" t="s">
        <v>235</v>
      </c>
      <c r="M478" s="5">
        <v>51.43749999999999</v>
      </c>
      <c r="N478" s="3">
        <v>1.12</v>
      </c>
      <c r="O478" s="3">
        <v>0.73</v>
      </c>
      <c r="P478" s="4">
        <v>0.6517857142857142</v>
      </c>
      <c r="Q478" s="1">
        <v>6</v>
      </c>
      <c r="R478" s="4">
        <v>0.07744869885702954</v>
      </c>
      <c r="S478" s="1" t="s">
        <v>964</v>
      </c>
      <c r="T478" s="4" t="s">
        <v>1076</v>
      </c>
      <c r="U478" s="1" t="s">
        <v>1080</v>
      </c>
      <c r="V478" s="6" t="s">
        <v>1086</v>
      </c>
      <c r="W478" s="7">
        <v>27919.465975</v>
      </c>
      <c r="X478" s="10">
        <v>45874</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HYPERLINK("https://www.suredividend.com/sure-analysis-SJM/","J.M. Smucker Co.")</f>
        <v>0</v>
      </c>
      <c r="C479" s="1" t="s">
        <v>958</v>
      </c>
      <c r="D479" s="3">
        <v>109</v>
      </c>
      <c r="E479" s="3">
        <v>110.3</v>
      </c>
      <c r="F479" s="3">
        <v>120</v>
      </c>
      <c r="G479" s="4">
        <v>0.9191666666666667</v>
      </c>
      <c r="H479" s="4">
        <v>0.03989120580235721</v>
      </c>
      <c r="I479" s="4">
        <v>0.01700045382424387</v>
      </c>
      <c r="J479" s="4">
        <v>0.04</v>
      </c>
      <c r="K479" s="4">
        <v>0.0913631957318024</v>
      </c>
      <c r="L479" s="1" t="s">
        <v>235</v>
      </c>
      <c r="M479" s="5">
        <v>14.70666666666667</v>
      </c>
      <c r="N479" s="3">
        <v>7.5</v>
      </c>
      <c r="O479" s="3">
        <v>4.4</v>
      </c>
      <c r="P479" s="4">
        <v>0.5866666666666667</v>
      </c>
      <c r="Q479" s="1">
        <v>29</v>
      </c>
      <c r="R479" s="4">
        <v>0.03987280625583534</v>
      </c>
      <c r="S479" s="1" t="s">
        <v>974</v>
      </c>
      <c r="T479" s="4" t="s">
        <v>1076</v>
      </c>
      <c r="U479" s="1" t="s">
        <v>1080</v>
      </c>
      <c r="V479" s="6" t="s">
        <v>1091</v>
      </c>
      <c r="W479" s="7">
        <v>11650.019472</v>
      </c>
      <c r="X479" s="10">
        <v>45903</v>
      </c>
      <c r="Y479" s="1" t="s">
        <v>1101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HYPERLINK("https://www.suredividend.com/sure-analysis-ALL/","Allstate Corp (The)")</f>
        <v>0</v>
      </c>
      <c r="C480" s="1" t="s">
        <v>958</v>
      </c>
      <c r="D480" s="3">
        <v>209</v>
      </c>
      <c r="E480" s="3">
        <v>211.38</v>
      </c>
      <c r="F480" s="3">
        <v>287</v>
      </c>
      <c r="G480" s="4">
        <v>0.7365156794425087</v>
      </c>
      <c r="H480" s="4">
        <v>0.01892326615573848</v>
      </c>
      <c r="I480" s="4">
        <v>0.06307425471222361</v>
      </c>
      <c r="J480" s="4">
        <v>0.01</v>
      </c>
      <c r="K480" s="4">
        <v>0.09117487422880899</v>
      </c>
      <c r="L480" s="1" t="s">
        <v>235</v>
      </c>
      <c r="M480" s="5">
        <v>7.365156794425087</v>
      </c>
      <c r="N480" s="3">
        <v>28.7</v>
      </c>
      <c r="O480" s="3">
        <v>4</v>
      </c>
      <c r="P480" s="4">
        <v>0.1393728222996516</v>
      </c>
      <c r="Q480" s="1">
        <v>12</v>
      </c>
      <c r="R480" s="4">
        <v>0.08009875865888949</v>
      </c>
      <c r="S480" s="1" t="s">
        <v>973</v>
      </c>
      <c r="T480" s="4" t="s">
        <v>1076</v>
      </c>
      <c r="U480" s="1" t="s">
        <v>1080</v>
      </c>
      <c r="V480" s="6" t="s">
        <v>1082</v>
      </c>
      <c r="W480" s="7">
        <v>55256.709461</v>
      </c>
      <c r="X480" s="10">
        <v>45974</v>
      </c>
      <c r="Y480" s="1" t="s">
        <v>1098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HYPERLINK("https://www.suredividend.com/sure-analysis-MGA/","Magna International Inc.")</f>
        <v>0</v>
      </c>
      <c r="C481" s="1" t="s">
        <v>958</v>
      </c>
      <c r="D481" s="3">
        <v>42</v>
      </c>
      <c r="E481" s="3">
        <v>49</v>
      </c>
      <c r="F481" s="3">
        <v>46</v>
      </c>
      <c r="G481" s="4">
        <v>1.065217391304348</v>
      </c>
      <c r="H481" s="4">
        <v>0.03959183673469387</v>
      </c>
      <c r="I481" s="4">
        <v>-0.01255628403692077</v>
      </c>
      <c r="J481" s="4">
        <v>0.07000000000000001</v>
      </c>
      <c r="K481" s="4">
        <v>0.09113060602475609</v>
      </c>
      <c r="L481" s="1" t="s">
        <v>235</v>
      </c>
      <c r="M481" s="5">
        <v>9.645669291338583</v>
      </c>
      <c r="N481" s="3">
        <v>5.08</v>
      </c>
      <c r="O481" s="3">
        <v>1.94</v>
      </c>
      <c r="P481" s="4">
        <v>0.3818897637795275</v>
      </c>
      <c r="Q481" s="1">
        <v>15</v>
      </c>
      <c r="R481" s="4">
        <v>0.05034020601589084</v>
      </c>
      <c r="S481" s="1" t="s">
        <v>974</v>
      </c>
      <c r="T481" s="4" t="s">
        <v>1076</v>
      </c>
      <c r="U481" s="1" t="s">
        <v>1081</v>
      </c>
      <c r="V481" s="6" t="s">
        <v>1087</v>
      </c>
      <c r="W481" s="7">
        <v>13859.506092</v>
      </c>
      <c r="X481" s="10">
        <v>45881</v>
      </c>
      <c r="Y481" s="1" t="s">
        <v>1100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HYPERLINK("https://www.suredividend.com/sure-analysis-CMS/","CMS Energy Corporation")</f>
        <v>0</v>
      </c>
      <c r="C482" s="1" t="s">
        <v>958</v>
      </c>
      <c r="D482" s="3">
        <v>72</v>
      </c>
      <c r="E482" s="3">
        <v>73.94</v>
      </c>
      <c r="F482" s="3">
        <v>72</v>
      </c>
      <c r="G482" s="4">
        <v>1.026944444444444</v>
      </c>
      <c r="H482" s="4">
        <v>0.02934812009737625</v>
      </c>
      <c r="I482" s="4">
        <v>-0.005303453666725577</v>
      </c>
      <c r="J482" s="4">
        <v>0.07000000000000001</v>
      </c>
      <c r="K482" s="4">
        <v>0.090703517916217</v>
      </c>
      <c r="L482" s="1" t="s">
        <v>235</v>
      </c>
      <c r="M482" s="5">
        <v>20.59610027855153</v>
      </c>
      <c r="N482" s="3">
        <v>3.59</v>
      </c>
      <c r="O482" s="3">
        <v>2.17</v>
      </c>
      <c r="P482" s="4">
        <v>0.6044568245125348</v>
      </c>
      <c r="Q482" s="1">
        <v>19</v>
      </c>
      <c r="R482" s="4">
        <v>0.06477867115550207</v>
      </c>
      <c r="S482" s="1" t="s">
        <v>970</v>
      </c>
      <c r="T482" s="4" t="s">
        <v>1076</v>
      </c>
      <c r="U482" s="1" t="s">
        <v>1080</v>
      </c>
      <c r="V482" s="6" t="s">
        <v>1085</v>
      </c>
      <c r="W482" s="7">
        <v>28716.522997</v>
      </c>
      <c r="X482" s="10">
        <v>45964</v>
      </c>
      <c r="Y482" s="1" t="s">
        <v>1099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HYPERLINK("https://www.suredividend.com/sure-analysis-INFY/","Infosys Ltd")</f>
        <v>0</v>
      </c>
      <c r="C483" s="1" t="s">
        <v>958</v>
      </c>
      <c r="D483" s="3">
        <v>17</v>
      </c>
      <c r="E483" s="3">
        <v>16.71</v>
      </c>
      <c r="F483" s="3">
        <v>16</v>
      </c>
      <c r="G483" s="4">
        <v>1.044375</v>
      </c>
      <c r="H483" s="4">
        <v>0.03111909036505087</v>
      </c>
      <c r="I483" s="4">
        <v>-0.00864612944078591</v>
      </c>
      <c r="J483" s="4">
        <v>0.07000000000000001</v>
      </c>
      <c r="K483" s="4">
        <v>0.09011936770483975</v>
      </c>
      <c r="L483" s="1" t="s">
        <v>235</v>
      </c>
      <c r="M483" s="5">
        <v>20.8875</v>
      </c>
      <c r="N483" s="3">
        <v>0.8</v>
      </c>
      <c r="O483" s="3">
        <v>0.52</v>
      </c>
      <c r="P483" s="4">
        <v>0.65</v>
      </c>
      <c r="Q483" s="1">
        <v>11</v>
      </c>
      <c r="R483" s="4">
        <v>0.07885244396237145</v>
      </c>
      <c r="S483" s="1" t="s">
        <v>1034</v>
      </c>
      <c r="T483" s="4" t="s">
        <v>1076</v>
      </c>
      <c r="U483" s="1" t="s">
        <v>1081</v>
      </c>
      <c r="V483" s="6" t="s">
        <v>1084</v>
      </c>
      <c r="W483" s="7">
        <v>70439.348197</v>
      </c>
      <c r="X483" s="10">
        <v>45960</v>
      </c>
      <c r="Y483" s="1" t="s">
        <v>1103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958</v>
      </c>
      <c r="D484" s="3">
        <v>46</v>
      </c>
      <c r="E484" s="3">
        <v>47.24</v>
      </c>
      <c r="F484" s="3">
        <v>57</v>
      </c>
      <c r="G484" s="4">
        <v>0.8287719298245615</v>
      </c>
      <c r="H484" s="4">
        <v>0.03895004233700254</v>
      </c>
      <c r="I484" s="4">
        <v>0.03827642563893252</v>
      </c>
      <c r="J484" s="4">
        <v>0.02</v>
      </c>
      <c r="K484" s="4">
        <v>0.09003161896163081</v>
      </c>
      <c r="L484" s="1" t="s">
        <v>235</v>
      </c>
      <c r="M484" s="5">
        <v>10.71201814058957</v>
      </c>
      <c r="N484" s="3">
        <v>4.41</v>
      </c>
      <c r="O484" s="3">
        <v>1.84</v>
      </c>
      <c r="P484" s="4">
        <v>0.4172335600907029</v>
      </c>
      <c r="Q484" s="1">
        <v>31</v>
      </c>
      <c r="R484" s="4">
        <v>0.01984845658885503</v>
      </c>
      <c r="S484" s="1" t="s">
        <v>1003</v>
      </c>
      <c r="T484" s="4" t="s">
        <v>1076</v>
      </c>
      <c r="U484" s="1" t="s">
        <v>1080</v>
      </c>
      <c r="V484" s="6" t="s">
        <v>1082</v>
      </c>
      <c r="W484" s="7">
        <v>1200.651071</v>
      </c>
      <c r="X484" s="10">
        <v>45948</v>
      </c>
      <c r="Y484" s="1" t="s">
        <v>1095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HYPERLINK("https://www.suredividend.com/sure-analysis-JCI/","Johnson Controls International plc")</f>
        <v>0</v>
      </c>
      <c r="C485" s="1" t="s">
        <v>958</v>
      </c>
      <c r="D485" s="3">
        <v>122</v>
      </c>
      <c r="E485" s="3">
        <v>120.2</v>
      </c>
      <c r="F485" s="3">
        <v>87</v>
      </c>
      <c r="G485" s="4">
        <v>1.381609195402299</v>
      </c>
      <c r="H485" s="4">
        <v>0.01331114808652246</v>
      </c>
      <c r="I485" s="4">
        <v>-0.06260430002745543</v>
      </c>
      <c r="J485" s="4">
        <v>0.15</v>
      </c>
      <c r="K485" s="4">
        <v>0.08953134643059024</v>
      </c>
      <c r="L485" s="1" t="s">
        <v>235</v>
      </c>
      <c r="M485" s="5">
        <v>26.41758241758242</v>
      </c>
      <c r="N485" s="3">
        <v>4.55</v>
      </c>
      <c r="O485" s="3">
        <v>1.6</v>
      </c>
      <c r="P485" s="4">
        <v>0.3516483516483517</v>
      </c>
      <c r="Q485" s="1">
        <v>6</v>
      </c>
      <c r="R485" s="4">
        <v>0.05988502997905321</v>
      </c>
      <c r="S485" s="1" t="s">
        <v>967</v>
      </c>
      <c r="T485" s="4" t="s">
        <v>1076</v>
      </c>
      <c r="U485" s="1" t="s">
        <v>1081</v>
      </c>
      <c r="V485" s="6" t="s">
        <v>1086</v>
      </c>
      <c r="W485" s="7">
        <v>78657.129888</v>
      </c>
      <c r="X485" s="10">
        <v>45971</v>
      </c>
      <c r="Y485" s="1" t="s">
        <v>1098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HYPERLINK("https://www.suredividend.com/sure-analysis-TOWN/","Townebank Portsmouth VA")</f>
        <v>0</v>
      </c>
      <c r="C486" s="1" t="s">
        <v>958</v>
      </c>
      <c r="D486" s="3">
        <v>33</v>
      </c>
      <c r="E486" s="3">
        <v>33.1</v>
      </c>
      <c r="F486" s="3">
        <v>35</v>
      </c>
      <c r="G486" s="4">
        <v>0.9457142857142857</v>
      </c>
      <c r="H486" s="4">
        <v>0.03262839879154079</v>
      </c>
      <c r="I486" s="4">
        <v>0.01122549409999429</v>
      </c>
      <c r="J486" s="4">
        <v>0.05</v>
      </c>
      <c r="K486" s="4">
        <v>0.08907854364251588</v>
      </c>
      <c r="L486" s="1" t="s">
        <v>235</v>
      </c>
      <c r="M486" s="5">
        <v>11.41379310344828</v>
      </c>
      <c r="N486" s="3">
        <v>2.9</v>
      </c>
      <c r="O486" s="3">
        <v>1.08</v>
      </c>
      <c r="P486" s="4">
        <v>0.3724137931034483</v>
      </c>
      <c r="Q486" s="1">
        <v>14</v>
      </c>
      <c r="R486" s="4">
        <v>0.03777670861995719</v>
      </c>
      <c r="S486" s="1" t="s">
        <v>1035</v>
      </c>
      <c r="T486" s="4" t="s">
        <v>1076</v>
      </c>
      <c r="U486" s="1" t="s">
        <v>1080</v>
      </c>
      <c r="V486" s="6" t="s">
        <v>1082</v>
      </c>
      <c r="X486" s="10">
        <v>45955</v>
      </c>
      <c r="Y486" s="1" t="s">
        <v>1101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HYPERLINK("https://www.suredividend.com/sure-analysis-FSFG/","First Savings Financial Group, Inc.")</f>
        <v>0</v>
      </c>
      <c r="C487" s="1" t="s">
        <v>958</v>
      </c>
      <c r="D487" s="3">
        <v>26</v>
      </c>
      <c r="E487" s="3">
        <v>29.99</v>
      </c>
      <c r="F487" s="3">
        <v>33</v>
      </c>
      <c r="G487" s="4">
        <v>0.9087878787878787</v>
      </c>
      <c r="H487" s="4">
        <v>0.0213404468156052</v>
      </c>
      <c r="I487" s="4">
        <v>0.01931283974314391</v>
      </c>
      <c r="J487" s="4">
        <v>0.05</v>
      </c>
      <c r="K487" s="4">
        <v>0.0880222298863822</v>
      </c>
      <c r="L487" s="1" t="s">
        <v>235</v>
      </c>
      <c r="M487" s="5">
        <v>10.90545454545454</v>
      </c>
      <c r="N487" s="3">
        <v>2.75</v>
      </c>
      <c r="O487" s="3">
        <v>0.64</v>
      </c>
      <c r="P487" s="4">
        <v>0.2327272727272727</v>
      </c>
      <c r="Q487" s="1">
        <v>13</v>
      </c>
      <c r="R487" s="4">
        <v>0.0403582746309219</v>
      </c>
      <c r="S487" s="1" t="s">
        <v>966</v>
      </c>
      <c r="T487" s="4" t="s">
        <v>1076</v>
      </c>
      <c r="U487" s="1" t="s">
        <v>1080</v>
      </c>
      <c r="V487" s="6" t="s">
        <v>1082</v>
      </c>
      <c r="W487" s="7">
        <v>210.761817</v>
      </c>
      <c r="X487" s="10">
        <v>45877</v>
      </c>
      <c r="Y487" s="1" t="s">
        <v>1105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HYPERLINK("https://www.suredividend.com/sure-analysis-NRIM/","Northrim Bancorp, Inc.")</f>
        <v>0</v>
      </c>
      <c r="C488" s="1" t="s">
        <v>958</v>
      </c>
      <c r="D488" s="3">
        <v>20.5</v>
      </c>
      <c r="E488" s="3">
        <v>23.45</v>
      </c>
      <c r="F488" s="3">
        <v>20</v>
      </c>
      <c r="G488" s="4">
        <v>1.1725</v>
      </c>
      <c r="H488" s="4">
        <v>0.02729211087420043</v>
      </c>
      <c r="I488" s="4">
        <v>-0.03132647587327542</v>
      </c>
      <c r="J488" s="4">
        <v>0.1</v>
      </c>
      <c r="K488" s="4">
        <v>0.0878922226071901</v>
      </c>
      <c r="L488" s="1" t="s">
        <v>235</v>
      </c>
      <c r="M488" s="5">
        <v>10.51569506726457</v>
      </c>
      <c r="N488" s="3">
        <v>2.23</v>
      </c>
      <c r="O488" s="3">
        <v>0.64</v>
      </c>
      <c r="P488" s="4">
        <v>0.2869955156950673</v>
      </c>
      <c r="Q488" s="1">
        <v>16</v>
      </c>
      <c r="R488" s="4">
        <v>0.03222947933334197</v>
      </c>
      <c r="S488" s="1" t="s">
        <v>1052</v>
      </c>
      <c r="T488" s="4" t="s">
        <v>1076</v>
      </c>
      <c r="U488" s="1" t="s">
        <v>1080</v>
      </c>
      <c r="V488" s="6" t="s">
        <v>1082</v>
      </c>
      <c r="W488" s="7">
        <v>518.026165</v>
      </c>
      <c r="X488" s="10">
        <v>45874</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HYPERLINK("https://www.suredividend.com/sure-analysis-ELS/","Equity Lifestyle Properties Inc.")</f>
        <v>0</v>
      </c>
      <c r="C489" s="1" t="s">
        <v>958</v>
      </c>
      <c r="D489" s="3">
        <v>62</v>
      </c>
      <c r="E489" s="3">
        <v>61.69</v>
      </c>
      <c r="F489" s="3">
        <v>64</v>
      </c>
      <c r="G489" s="4">
        <v>0.96390625</v>
      </c>
      <c r="H489" s="4">
        <v>0.03339277030312855</v>
      </c>
      <c r="I489" s="4">
        <v>0.007379342163387204</v>
      </c>
      <c r="J489" s="4">
        <v>0.05</v>
      </c>
      <c r="K489" s="4">
        <v>0.08704111599963404</v>
      </c>
      <c r="L489" s="1" t="s">
        <v>235</v>
      </c>
      <c r="M489" s="5">
        <v>20.16013071895425</v>
      </c>
      <c r="N489" s="3">
        <v>3.06</v>
      </c>
      <c r="O489" s="3">
        <v>2.06</v>
      </c>
      <c r="P489" s="4">
        <v>0.673202614379085</v>
      </c>
      <c r="Q489" s="1">
        <v>21</v>
      </c>
      <c r="R489" s="4">
        <v>0.05006868117975727</v>
      </c>
      <c r="S489" s="1" t="s">
        <v>1053</v>
      </c>
      <c r="T489" s="4" t="s">
        <v>1077</v>
      </c>
      <c r="U489" s="1" t="s">
        <v>1080</v>
      </c>
      <c r="V489" s="6" t="s">
        <v>1090</v>
      </c>
      <c r="W489" s="7">
        <v>11953.402362</v>
      </c>
      <c r="X489" s="10">
        <v>45876</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HYPERLINK("https://www.suredividend.com/sure-analysis-PLD/","Prologis Inc")</f>
        <v>0</v>
      </c>
      <c r="C490" s="1" t="s">
        <v>958</v>
      </c>
      <c r="D490" s="3">
        <v>122</v>
      </c>
      <c r="E490" s="3">
        <v>124.05</v>
      </c>
      <c r="F490" s="3">
        <v>110</v>
      </c>
      <c r="G490" s="4">
        <v>1.127727272727273</v>
      </c>
      <c r="H490" s="4">
        <v>0.03256751309955663</v>
      </c>
      <c r="I490" s="4">
        <v>-0.02375418911962968</v>
      </c>
      <c r="J490" s="4">
        <v>0.08</v>
      </c>
      <c r="K490" s="4">
        <v>0.08581925073789121</v>
      </c>
      <c r="L490" s="1" t="s">
        <v>235</v>
      </c>
      <c r="M490" s="5">
        <v>21.38793103448276</v>
      </c>
      <c r="N490" s="3">
        <v>5.8</v>
      </c>
      <c r="O490" s="3">
        <v>4.04</v>
      </c>
      <c r="P490" s="4">
        <v>0.6965517241379311</v>
      </c>
      <c r="Q490" s="1">
        <v>11</v>
      </c>
      <c r="R490" s="4">
        <v>0.08014240430329833</v>
      </c>
      <c r="S490" s="1" t="s">
        <v>1025</v>
      </c>
      <c r="T490" s="4" t="s">
        <v>1077</v>
      </c>
      <c r="U490" s="1" t="s">
        <v>1080</v>
      </c>
      <c r="V490" s="6" t="s">
        <v>1090</v>
      </c>
      <c r="W490" s="7">
        <v>115179.508</v>
      </c>
      <c r="X490" s="10">
        <v>45946</v>
      </c>
      <c r="Y490" s="1" t="s">
        <v>1097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HYPERLINK("https://www.suredividend.com/sure-analysis-WM/","Waste Management, Inc.")</f>
        <v>0</v>
      </c>
      <c r="C491" s="1" t="s">
        <v>958</v>
      </c>
      <c r="D491" s="3">
        <v>196</v>
      </c>
      <c r="E491" s="3">
        <v>205.1</v>
      </c>
      <c r="F491" s="3">
        <v>188</v>
      </c>
      <c r="G491" s="4">
        <v>1.090957446808511</v>
      </c>
      <c r="H491" s="4">
        <v>0.01608971233544612</v>
      </c>
      <c r="I491" s="4">
        <v>-0.01726044241950631</v>
      </c>
      <c r="J491" s="4">
        <v>0.09</v>
      </c>
      <c r="K491" s="4">
        <v>0.08500194113613113</v>
      </c>
      <c r="L491" s="1" t="s">
        <v>235</v>
      </c>
      <c r="M491" s="5">
        <v>27.34666666666667</v>
      </c>
      <c r="N491" s="3">
        <v>7.5</v>
      </c>
      <c r="O491" s="3">
        <v>3.3</v>
      </c>
      <c r="P491" s="4">
        <v>0.44</v>
      </c>
      <c r="Q491" s="1">
        <v>22</v>
      </c>
      <c r="R491" s="4">
        <v>0.04991376879974663</v>
      </c>
      <c r="S491" s="1" t="s">
        <v>977</v>
      </c>
      <c r="T491" s="4" t="s">
        <v>1076</v>
      </c>
      <c r="U491" s="1" t="s">
        <v>1080</v>
      </c>
      <c r="V491" s="6" t="s">
        <v>1086</v>
      </c>
      <c r="W491" s="7">
        <v>82390.3406</v>
      </c>
      <c r="X491" s="10">
        <v>45964</v>
      </c>
      <c r="Y491" s="1" t="s">
        <v>1098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958</v>
      </c>
      <c r="D492" s="3">
        <v>104</v>
      </c>
      <c r="E492" s="3">
        <v>107.78</v>
      </c>
      <c r="F492" s="3">
        <v>114</v>
      </c>
      <c r="G492" s="4">
        <v>0.9454385964912281</v>
      </c>
      <c r="H492" s="4">
        <v>0.05010205975134534</v>
      </c>
      <c r="I492" s="4">
        <v>0.01128446174955799</v>
      </c>
      <c r="J492" s="4">
        <v>0.03</v>
      </c>
      <c r="K492" s="4">
        <v>0.08449380849730059</v>
      </c>
      <c r="L492" s="1" t="s">
        <v>235</v>
      </c>
      <c r="M492" s="5">
        <v>7.574139142656359</v>
      </c>
      <c r="N492" s="3">
        <v>14.23</v>
      </c>
      <c r="O492" s="3">
        <v>5.4</v>
      </c>
      <c r="P492" s="4">
        <v>0.3794799718903725</v>
      </c>
      <c r="Q492" s="1">
        <v>17</v>
      </c>
      <c r="R492" s="4">
        <v>0.02999736739218006</v>
      </c>
      <c r="S492" s="1" t="s">
        <v>1012</v>
      </c>
      <c r="T492" s="4" t="s">
        <v>1076</v>
      </c>
      <c r="U492" s="1" t="s">
        <v>1080</v>
      </c>
      <c r="V492" s="6" t="s">
        <v>1082</v>
      </c>
      <c r="W492" s="7">
        <v>37747.5</v>
      </c>
      <c r="X492" s="10">
        <v>45970</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HYPERLINK("https://www.suredividend.com/sure-analysis-UVV/","Universal Corp.")</f>
        <v>0</v>
      </c>
      <c r="C493" s="1" t="s">
        <v>958</v>
      </c>
      <c r="D493" s="3">
        <v>55</v>
      </c>
      <c r="E493" s="3">
        <v>52.94</v>
      </c>
      <c r="F493" s="3">
        <v>58</v>
      </c>
      <c r="G493" s="4">
        <v>0.9127586206896552</v>
      </c>
      <c r="H493" s="4">
        <v>0.06195693237627502</v>
      </c>
      <c r="I493" s="4">
        <v>0.01842443628018708</v>
      </c>
      <c r="J493" s="4">
        <v>0.015</v>
      </c>
      <c r="K493" s="4">
        <v>0.08441450646762227</v>
      </c>
      <c r="L493" s="1" t="s">
        <v>235</v>
      </c>
      <c r="M493" s="5">
        <v>11.89662921348314</v>
      </c>
      <c r="N493" s="3">
        <v>4.45</v>
      </c>
      <c r="O493" s="3">
        <v>3.28</v>
      </c>
      <c r="P493" s="4">
        <v>0.7370786516853932</v>
      </c>
      <c r="Q493" s="1">
        <v>55</v>
      </c>
      <c r="R493" s="4">
        <v>0.01015740144872224</v>
      </c>
      <c r="S493" s="1" t="s">
        <v>1054</v>
      </c>
      <c r="T493" s="4" t="s">
        <v>1076</v>
      </c>
      <c r="U493" s="1" t="s">
        <v>1080</v>
      </c>
      <c r="V493" s="6" t="s">
        <v>1091</v>
      </c>
      <c r="W493" s="7">
        <v>1319.076734</v>
      </c>
      <c r="X493" s="10">
        <v>45899</v>
      </c>
      <c r="Y493" s="1" t="s">
        <v>1103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HYPERLINK("https://www.suredividend.com/sure-analysis-BYLB/","Boyle Bancorp, Inc.")</f>
        <v>0</v>
      </c>
      <c r="C494" s="1" t="s">
        <v>958</v>
      </c>
      <c r="D494" s="3">
        <v>86</v>
      </c>
      <c r="E494" s="3">
        <v>105</v>
      </c>
      <c r="F494" s="3">
        <v>105</v>
      </c>
      <c r="G494" s="4">
        <v>1</v>
      </c>
      <c r="H494" s="4">
        <v>0.0380952380952381</v>
      </c>
      <c r="I494" s="4">
        <v>0</v>
      </c>
      <c r="J494" s="4">
        <v>0.05</v>
      </c>
      <c r="K494" s="4">
        <v>0.08410099210707411</v>
      </c>
      <c r="L494" s="1" t="s">
        <v>235</v>
      </c>
      <c r="M494" s="5">
        <v>7.5</v>
      </c>
      <c r="N494" s="3">
        <v>14</v>
      </c>
      <c r="O494" s="3">
        <v>4</v>
      </c>
      <c r="P494" s="4">
        <v>0.2857142857142857</v>
      </c>
      <c r="Q494" s="1">
        <v>12</v>
      </c>
      <c r="R494" s="4">
        <v>0.05020040579475671</v>
      </c>
      <c r="T494" s="4" t="s">
        <v>1076</v>
      </c>
      <c r="U494" s="1" t="s">
        <v>1080</v>
      </c>
      <c r="V494" s="6" t="s">
        <v>1082</v>
      </c>
      <c r="X494" s="10">
        <v>45768</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HYPERLINK("https://www.suredividend.com/sure-analysis-NI/","NiSource Inc")</f>
        <v>0</v>
      </c>
      <c r="C495" s="1" t="s">
        <v>958</v>
      </c>
      <c r="D495" s="3">
        <v>41</v>
      </c>
      <c r="E495" s="3">
        <v>42.96</v>
      </c>
      <c r="F495" s="3">
        <v>38</v>
      </c>
      <c r="G495" s="4">
        <v>1.130526315789474</v>
      </c>
      <c r="H495" s="4">
        <v>0.0260707635009311</v>
      </c>
      <c r="I495" s="4">
        <v>-0.02423808131018401</v>
      </c>
      <c r="J495" s="4">
        <v>0.08500000000000001</v>
      </c>
      <c r="K495" s="4">
        <v>0.08382148175046034</v>
      </c>
      <c r="L495" s="1" t="s">
        <v>235</v>
      </c>
      <c r="M495" s="5">
        <v>22.85106382978724</v>
      </c>
      <c r="N495" s="3">
        <v>1.88</v>
      </c>
      <c r="O495" s="3">
        <v>1.12</v>
      </c>
      <c r="P495" s="4">
        <v>0.5957446808510639</v>
      </c>
      <c r="Q495" s="1">
        <v>14</v>
      </c>
      <c r="R495" s="4">
        <v>0.08057069246502624</v>
      </c>
      <c r="S495" s="1" t="s">
        <v>969</v>
      </c>
      <c r="T495" s="4" t="s">
        <v>1076</v>
      </c>
      <c r="U495" s="1" t="s">
        <v>1080</v>
      </c>
      <c r="V495" s="6" t="s">
        <v>1085</v>
      </c>
      <c r="W495" s="7">
        <v>20500.319926</v>
      </c>
      <c r="X495" s="10">
        <v>45964</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HYPERLINK("https://www.suredividend.com/sure-analysis-MTG/","MGIC Investment Corporation")</f>
        <v>0</v>
      </c>
      <c r="C496" s="1" t="s">
        <v>958</v>
      </c>
      <c r="D496" s="3">
        <v>27</v>
      </c>
      <c r="E496" s="3">
        <v>28.185</v>
      </c>
      <c r="F496" s="3">
        <v>24</v>
      </c>
      <c r="G496" s="4">
        <v>1.174375</v>
      </c>
      <c r="H496" s="4">
        <v>0.0212879191059074</v>
      </c>
      <c r="I496" s="4">
        <v>-0.03163598925764588</v>
      </c>
      <c r="J496" s="4">
        <v>0.1</v>
      </c>
      <c r="K496" s="4">
        <v>0.08379267552607961</v>
      </c>
      <c r="L496" s="1" t="s">
        <v>235</v>
      </c>
      <c r="M496" s="5">
        <v>9.271381578947368</v>
      </c>
      <c r="N496" s="3">
        <v>3.04</v>
      </c>
      <c r="O496" s="3">
        <v>0.6</v>
      </c>
      <c r="P496" s="4">
        <v>0.1973684210526316</v>
      </c>
      <c r="Q496" s="1">
        <v>6</v>
      </c>
      <c r="R496" s="4">
        <v>0.05115774595007161</v>
      </c>
      <c r="S496" s="1" t="s">
        <v>999</v>
      </c>
      <c r="T496" s="4" t="s">
        <v>1076</v>
      </c>
      <c r="U496" s="1" t="s">
        <v>1080</v>
      </c>
      <c r="V496" s="6" t="s">
        <v>1082</v>
      </c>
      <c r="W496" s="7">
        <v>6307.258254</v>
      </c>
      <c r="X496" s="10">
        <v>45881</v>
      </c>
      <c r="Y496" s="1" t="s">
        <v>1094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958</v>
      </c>
      <c r="D497" s="3">
        <v>39</v>
      </c>
      <c r="E497" s="3">
        <v>40.21</v>
      </c>
      <c r="F497" s="3">
        <v>42</v>
      </c>
      <c r="G497" s="4">
        <v>0.9573809523809524</v>
      </c>
      <c r="H497" s="4">
        <v>0.02785376771947277</v>
      </c>
      <c r="I497" s="4">
        <v>0.008748828713632806</v>
      </c>
      <c r="J497" s="4">
        <v>0.05</v>
      </c>
      <c r="K497" s="4">
        <v>0.08371035187922682</v>
      </c>
      <c r="L497" s="1" t="s">
        <v>235</v>
      </c>
      <c r="M497" s="5">
        <v>9.573809523809524</v>
      </c>
      <c r="N497" s="3">
        <v>4.2</v>
      </c>
      <c r="O497" s="3">
        <v>1.12</v>
      </c>
      <c r="P497" s="4">
        <v>0.2666666666666667</v>
      </c>
      <c r="Q497" s="1">
        <v>12</v>
      </c>
      <c r="R497" s="4">
        <v>0.05008294028029181</v>
      </c>
      <c r="S497" s="1" t="s">
        <v>999</v>
      </c>
      <c r="T497" s="4" t="s">
        <v>1076</v>
      </c>
      <c r="U497" s="1" t="s">
        <v>1080</v>
      </c>
      <c r="V497" s="6" t="s">
        <v>1082</v>
      </c>
      <c r="W497" s="7">
        <v>301.339957</v>
      </c>
      <c r="X497" s="10">
        <v>45952</v>
      </c>
      <c r="Y497" s="1" t="s">
        <v>1097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HYPERLINK("https://www.suredividend.com/sure-analysis-HASI/","HA Sustainable Infrastructure Capital Inc.")</f>
        <v>0</v>
      </c>
      <c r="C498" s="1" t="s">
        <v>958</v>
      </c>
      <c r="D498" s="3">
        <v>27</v>
      </c>
      <c r="E498" s="3">
        <v>32.985</v>
      </c>
      <c r="F498" s="3">
        <v>25</v>
      </c>
      <c r="G498" s="4">
        <v>1.3194</v>
      </c>
      <c r="H498" s="4">
        <v>0.05093224192814916</v>
      </c>
      <c r="I498" s="4">
        <v>-0.05392687859316325</v>
      </c>
      <c r="J498" s="4">
        <v>0.09</v>
      </c>
      <c r="K498" s="4">
        <v>0.0815445325955011</v>
      </c>
      <c r="L498" s="1" t="s">
        <v>235</v>
      </c>
      <c r="M498" s="5">
        <v>12.35393258426966</v>
      </c>
      <c r="N498" s="3">
        <v>2.67</v>
      </c>
      <c r="O498" s="3">
        <v>1.68</v>
      </c>
      <c r="P498" s="4">
        <v>0.6292134831460674</v>
      </c>
      <c r="Q498" s="1">
        <v>7</v>
      </c>
      <c r="R498" s="4">
        <v>0.07033701387905711</v>
      </c>
      <c r="S498" s="1" t="s">
        <v>1055</v>
      </c>
      <c r="T498" s="4" t="s">
        <v>1076</v>
      </c>
      <c r="U498" s="1" t="s">
        <v>1080</v>
      </c>
      <c r="V498" s="6" t="s">
        <v>1082</v>
      </c>
      <c r="W498" s="7">
        <v>4172.884733</v>
      </c>
      <c r="X498" s="10">
        <v>45884</v>
      </c>
      <c r="Y498" s="1" t="s">
        <v>1097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958</v>
      </c>
      <c r="D499" s="3">
        <v>48</v>
      </c>
      <c r="E499" s="3">
        <v>56.045</v>
      </c>
      <c r="F499" s="3">
        <v>54</v>
      </c>
      <c r="G499" s="4">
        <v>1.03787037037037</v>
      </c>
      <c r="H499" s="4">
        <v>0.0317601927022928</v>
      </c>
      <c r="I499" s="4">
        <v>-0.007406613426556463</v>
      </c>
      <c r="J499" s="4">
        <v>0.06</v>
      </c>
      <c r="K499" s="4">
        <v>0.08142856715807612</v>
      </c>
      <c r="L499" s="1" t="s">
        <v>235</v>
      </c>
      <c r="M499" s="5">
        <v>19.12798634812287</v>
      </c>
      <c r="N499" s="3">
        <v>2.93</v>
      </c>
      <c r="O499" s="3">
        <v>1.78</v>
      </c>
      <c r="P499" s="4">
        <v>0.6075085324232081</v>
      </c>
      <c r="Q499" s="1">
        <v>13</v>
      </c>
      <c r="R499" s="4">
        <v>0.05981824312960904</v>
      </c>
      <c r="S499" s="1" t="s">
        <v>1010</v>
      </c>
      <c r="T499" s="4" t="s">
        <v>1077</v>
      </c>
      <c r="U499" s="1" t="s">
        <v>1080</v>
      </c>
      <c r="V499" s="6" t="s">
        <v>1090</v>
      </c>
      <c r="W499" s="7">
        <v>7423.591896</v>
      </c>
      <c r="X499" s="10">
        <v>45876</v>
      </c>
      <c r="Y499" s="1" t="s">
        <v>1106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HYPERLINK("https://www.suredividend.com/sure-analysis-DTE/","DTE Energy Co.")</f>
        <v>0</v>
      </c>
      <c r="C500" s="1" t="s">
        <v>958</v>
      </c>
      <c r="D500" s="3">
        <v>136</v>
      </c>
      <c r="E500" s="3">
        <v>137.71</v>
      </c>
      <c r="F500" s="3">
        <v>132</v>
      </c>
      <c r="G500" s="4">
        <v>1.043257575757576</v>
      </c>
      <c r="H500" s="4">
        <v>0.03166073632996878</v>
      </c>
      <c r="I500" s="4">
        <v>-0.008433854241989502</v>
      </c>
      <c r="J500" s="4">
        <v>0.06</v>
      </c>
      <c r="K500" s="4">
        <v>0.07949958644687216</v>
      </c>
      <c r="L500" s="1" t="s">
        <v>235</v>
      </c>
      <c r="M500" s="5">
        <v>19.23324022346369</v>
      </c>
      <c r="N500" s="3">
        <v>7.16</v>
      </c>
      <c r="O500" s="3">
        <v>4.36</v>
      </c>
      <c r="P500" s="4">
        <v>0.6089385474860336</v>
      </c>
      <c r="Q500" s="1">
        <v>16</v>
      </c>
      <c r="R500" s="4">
        <v>0.04907045243523922</v>
      </c>
      <c r="S500" s="1" t="s">
        <v>966</v>
      </c>
      <c r="T500" s="4" t="s">
        <v>1076</v>
      </c>
      <c r="U500" s="1" t="s">
        <v>1080</v>
      </c>
      <c r="V500" s="6" t="s">
        <v>1085</v>
      </c>
      <c r="W500" s="7">
        <v>47694.548074</v>
      </c>
      <c r="X500" s="10">
        <v>45965</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958</v>
      </c>
      <c r="D501" s="3">
        <v>64</v>
      </c>
      <c r="E501" s="3">
        <v>67.27</v>
      </c>
      <c r="F501" s="3">
        <v>64</v>
      </c>
      <c r="G501" s="4">
        <v>1.05109375</v>
      </c>
      <c r="H501" s="4">
        <v>0.03017689906347554</v>
      </c>
      <c r="I501" s="4">
        <v>-0.009916759163928979</v>
      </c>
      <c r="J501" s="4">
        <v>0.06</v>
      </c>
      <c r="K501" s="4">
        <v>0.07768260552381667</v>
      </c>
      <c r="L501" s="1" t="s">
        <v>235</v>
      </c>
      <c r="M501" s="5">
        <v>20.95638629283489</v>
      </c>
      <c r="N501" s="3">
        <v>3.21</v>
      </c>
      <c r="O501" s="3">
        <v>2.03</v>
      </c>
      <c r="P501" s="4">
        <v>0.632398753894081</v>
      </c>
      <c r="Q501" s="1">
        <v>22</v>
      </c>
      <c r="R501" s="4">
        <v>0.06026536109627134</v>
      </c>
      <c r="S501" s="1" t="s">
        <v>969</v>
      </c>
      <c r="T501" s="4" t="s">
        <v>1076</v>
      </c>
      <c r="U501" s="1" t="s">
        <v>1080</v>
      </c>
      <c r="V501" s="6" t="s">
        <v>1085</v>
      </c>
      <c r="W501" s="7">
        <v>19124.429879</v>
      </c>
      <c r="X501" s="10">
        <v>45910</v>
      </c>
      <c r="Y501" s="1" t="s">
        <v>1106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HYPERLINK("https://www.suredividend.com/sure-analysis-GRMN/","Garmin Ltd")</f>
        <v>0</v>
      </c>
      <c r="C502" s="1" t="s">
        <v>958</v>
      </c>
      <c r="D502" s="3">
        <v>219</v>
      </c>
      <c r="E502" s="3">
        <v>195.3</v>
      </c>
      <c r="F502" s="3">
        <v>185</v>
      </c>
      <c r="G502" s="4">
        <v>1.055675675675676</v>
      </c>
      <c r="H502" s="4">
        <v>0.0184331797235023</v>
      </c>
      <c r="I502" s="4">
        <v>-0.01077770241504361</v>
      </c>
      <c r="J502" s="4">
        <v>0.07000000000000001</v>
      </c>
      <c r="K502" s="4">
        <v>0.07645618884730476</v>
      </c>
      <c r="L502" s="1" t="s">
        <v>235</v>
      </c>
      <c r="M502" s="5">
        <v>24.26086956521739</v>
      </c>
      <c r="N502" s="3">
        <v>8.050000000000001</v>
      </c>
      <c r="O502" s="3">
        <v>3.6</v>
      </c>
      <c r="P502" s="4">
        <v>0.4472049689440993</v>
      </c>
      <c r="Q502" s="1">
        <v>8</v>
      </c>
      <c r="R502" s="4">
        <v>0.08001710619661218</v>
      </c>
      <c r="S502" s="1" t="s">
        <v>1023</v>
      </c>
      <c r="T502" s="4" t="s">
        <v>1076</v>
      </c>
      <c r="U502" s="1" t="s">
        <v>1081</v>
      </c>
      <c r="V502" s="6" t="s">
        <v>1084</v>
      </c>
      <c r="W502" s="7">
        <v>37516.827258</v>
      </c>
      <c r="X502" s="10">
        <v>45870</v>
      </c>
      <c r="Y502" s="1" t="s">
        <v>1093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HYPERLINK("https://www.suredividend.com/sure-analysis-DVN/","Devon Energy Corporation")</f>
        <v>0</v>
      </c>
      <c r="C503" s="1" t="s">
        <v>958</v>
      </c>
      <c r="D503" s="3">
        <v>34</v>
      </c>
      <c r="E503" s="3">
        <v>35.38</v>
      </c>
      <c r="F503" s="3">
        <v>36</v>
      </c>
      <c r="G503" s="4">
        <v>0.9827777777777779</v>
      </c>
      <c r="H503" s="4">
        <v>0.02713397399660825</v>
      </c>
      <c r="I503" s="4">
        <v>0.003480492842659055</v>
      </c>
      <c r="J503" s="4">
        <v>0.045</v>
      </c>
      <c r="K503" s="4">
        <v>0.07552328538691655</v>
      </c>
      <c r="L503" s="1" t="s">
        <v>235</v>
      </c>
      <c r="M503" s="5">
        <v>8.822942643391523</v>
      </c>
      <c r="N503" s="3">
        <v>4.01</v>
      </c>
      <c r="O503" s="3">
        <v>0.96</v>
      </c>
      <c r="P503" s="4">
        <v>0.2394014962593516</v>
      </c>
      <c r="Q503" s="1">
        <v>7</v>
      </c>
      <c r="R503" s="4">
        <v>0.07837884744794898</v>
      </c>
      <c r="S503" s="1" t="s">
        <v>965</v>
      </c>
      <c r="T503" s="4" t="s">
        <v>1076</v>
      </c>
      <c r="U503" s="1" t="s">
        <v>1080</v>
      </c>
      <c r="V503" s="6" t="s">
        <v>1092</v>
      </c>
      <c r="W503" s="7">
        <v>21980.592</v>
      </c>
      <c r="X503" s="10">
        <v>45897</v>
      </c>
      <c r="Y503" s="1" t="s">
        <v>1107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HYPERLINK("https://www.suredividend.com/sure-analysis-PNGAY/","Ping AN Insurance (Group) Co. of China, Ltd.")</f>
        <v>0</v>
      </c>
      <c r="C504" s="1" t="s">
        <v>958</v>
      </c>
      <c r="D504" s="3">
        <v>14.8</v>
      </c>
      <c r="E504" s="3">
        <v>15.52</v>
      </c>
      <c r="F504" s="3">
        <v>15</v>
      </c>
      <c r="G504" s="4">
        <v>1.034666666666667</v>
      </c>
      <c r="H504" s="4">
        <v>0.04639175257731959</v>
      </c>
      <c r="I504" s="4">
        <v>-0.006792687421326549</v>
      </c>
      <c r="J504" s="4">
        <v>0.04</v>
      </c>
      <c r="K504" s="4">
        <v>0.0753470843956201</v>
      </c>
      <c r="L504" s="1" t="s">
        <v>235</v>
      </c>
      <c r="M504" s="5">
        <v>7.76</v>
      </c>
      <c r="N504" s="3">
        <v>2</v>
      </c>
      <c r="O504" s="3">
        <v>0.72</v>
      </c>
      <c r="P504" s="4">
        <v>0.36</v>
      </c>
      <c r="Q504" s="1">
        <v>14</v>
      </c>
      <c r="R504" s="4">
        <v>0.04095039696925684</v>
      </c>
      <c r="S504" s="1" t="s">
        <v>985</v>
      </c>
      <c r="T504" s="4" t="s">
        <v>1076</v>
      </c>
      <c r="U504" s="1" t="s">
        <v>1081</v>
      </c>
      <c r="V504" s="6" t="s">
        <v>1082</v>
      </c>
      <c r="X504" s="10">
        <v>45960</v>
      </c>
      <c r="Y504" s="1" t="s">
        <v>1097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HYPERLINK("https://www.suredividend.com/sure-analysis-CZWI/","Citizens Community Bancorp, Inc.")</f>
        <v>0</v>
      </c>
      <c r="C505" s="1" t="s">
        <v>958</v>
      </c>
      <c r="D505" s="3">
        <v>16.42</v>
      </c>
      <c r="E505" s="3">
        <v>16.9</v>
      </c>
      <c r="F505" s="3">
        <v>16.32</v>
      </c>
      <c r="G505" s="4">
        <v>1.035539215686274</v>
      </c>
      <c r="H505" s="4">
        <v>0.02130177514792899</v>
      </c>
      <c r="I505" s="4">
        <v>-0.006960119864060421</v>
      </c>
      <c r="J505" s="4">
        <v>0.06</v>
      </c>
      <c r="K505" s="4">
        <v>0.07496367470057863</v>
      </c>
      <c r="L505" s="1" t="s">
        <v>235</v>
      </c>
      <c r="M505" s="5">
        <v>12.42647058823529</v>
      </c>
      <c r="N505" s="3">
        <v>1.36</v>
      </c>
      <c r="O505" s="3">
        <v>0.36</v>
      </c>
      <c r="P505" s="4">
        <v>0.2647058823529411</v>
      </c>
      <c r="Q505" s="1">
        <v>6</v>
      </c>
      <c r="R505" s="4">
        <v>0.100082101138866</v>
      </c>
      <c r="S505" s="1" t="s">
        <v>1056</v>
      </c>
      <c r="T505" s="4" t="s">
        <v>1076</v>
      </c>
      <c r="U505" s="1" t="s">
        <v>1080</v>
      </c>
      <c r="V505" s="6" t="s">
        <v>1082</v>
      </c>
      <c r="W505" s="7">
        <v>163.249691</v>
      </c>
      <c r="X505" s="10">
        <v>45973</v>
      </c>
      <c r="Y505" s="1" t="s">
        <v>1097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HYPERLINK("https://www.suredividend.com/sure-analysis-FMS/","Fresenius Medical Care AG")</f>
        <v>0</v>
      </c>
      <c r="C506" s="1" t="s">
        <v>958</v>
      </c>
      <c r="D506" s="3">
        <v>25</v>
      </c>
      <c r="E506" s="3">
        <v>23.45</v>
      </c>
      <c r="F506" s="3">
        <v>25</v>
      </c>
      <c r="G506" s="4">
        <v>0.9379999999999999</v>
      </c>
      <c r="H506" s="4">
        <v>0.03496801705756929</v>
      </c>
      <c r="I506" s="4">
        <v>0.0128833503748802</v>
      </c>
      <c r="J506" s="4">
        <v>0.03</v>
      </c>
      <c r="K506" s="4">
        <v>0.0737113070095774</v>
      </c>
      <c r="L506" s="1" t="s">
        <v>235</v>
      </c>
      <c r="M506" s="5">
        <v>10.24017467248908</v>
      </c>
      <c r="N506" s="3">
        <v>2.29</v>
      </c>
      <c r="O506" s="3">
        <v>0.82</v>
      </c>
      <c r="P506" s="4">
        <v>0.3580786026200873</v>
      </c>
      <c r="Q506" s="1">
        <v>26</v>
      </c>
      <c r="R506" s="4">
        <v>0.02986891676636416</v>
      </c>
      <c r="S506" s="1" t="s">
        <v>1057</v>
      </c>
      <c r="T506" s="4" t="s">
        <v>1076</v>
      </c>
      <c r="U506" s="1" t="s">
        <v>1081</v>
      </c>
      <c r="V506" s="6" t="s">
        <v>1089</v>
      </c>
      <c r="W506" s="7">
        <v>6953.898741</v>
      </c>
      <c r="X506" s="10">
        <v>45894</v>
      </c>
      <c r="Y506" s="1" t="s">
        <v>1095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HYPERLINK("https://www.suredividend.com/sure-analysis-ESS/","Essex Property Trust, Inc.")</f>
        <v>0</v>
      </c>
      <c r="C507" s="1" t="s">
        <v>958</v>
      </c>
      <c r="D507" s="3">
        <v>260</v>
      </c>
      <c r="E507" s="3">
        <v>253.73</v>
      </c>
      <c r="F507" s="3">
        <v>255</v>
      </c>
      <c r="G507" s="4">
        <v>0.9950196078431373</v>
      </c>
      <c r="H507" s="4">
        <v>0.04051550861151618</v>
      </c>
      <c r="I507" s="4">
        <v>0.0009990658626877202</v>
      </c>
      <c r="J507" s="4">
        <v>0.037</v>
      </c>
      <c r="K507" s="4">
        <v>0.07338186662437218</v>
      </c>
      <c r="L507" s="1" t="s">
        <v>235</v>
      </c>
      <c r="M507" s="5">
        <v>15.90783699059561</v>
      </c>
      <c r="N507" s="3">
        <v>15.95</v>
      </c>
      <c r="O507" s="3">
        <v>10.28</v>
      </c>
      <c r="P507" s="4">
        <v>0.6445141065830721</v>
      </c>
      <c r="Q507" s="1">
        <v>31</v>
      </c>
      <c r="R507" s="4">
        <v>0.02709106316270193</v>
      </c>
      <c r="S507" s="1" t="s">
        <v>980</v>
      </c>
      <c r="T507" s="4" t="s">
        <v>1077</v>
      </c>
      <c r="U507" s="1" t="s">
        <v>1080</v>
      </c>
      <c r="V507" s="6" t="s">
        <v>1090</v>
      </c>
      <c r="W507" s="7">
        <v>16333.504019</v>
      </c>
      <c r="X507" s="10">
        <v>45972</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958</v>
      </c>
      <c r="D508" s="3">
        <v>77</v>
      </c>
      <c r="E508" s="3">
        <v>76.23999999999999</v>
      </c>
      <c r="F508" s="3">
        <v>72</v>
      </c>
      <c r="G508" s="4">
        <v>1.058888888888889</v>
      </c>
      <c r="H508" s="4">
        <v>0.03646379853095488</v>
      </c>
      <c r="I508" s="4">
        <v>-0.01137879425976251</v>
      </c>
      <c r="J508" s="4">
        <v>0.05</v>
      </c>
      <c r="K508" s="4">
        <v>0.07218548146422643</v>
      </c>
      <c r="L508" s="1" t="s">
        <v>235</v>
      </c>
      <c r="M508" s="5">
        <v>19.15577889447236</v>
      </c>
      <c r="N508" s="3">
        <v>3.98</v>
      </c>
      <c r="O508" s="3">
        <v>2.78</v>
      </c>
      <c r="P508" s="4">
        <v>0.6984924623115577</v>
      </c>
      <c r="Q508" s="1">
        <v>21</v>
      </c>
      <c r="R508" s="4">
        <v>0.05011463579423747</v>
      </c>
      <c r="S508" s="1" t="s">
        <v>987</v>
      </c>
      <c r="T508" s="4" t="s">
        <v>1076</v>
      </c>
      <c r="U508" s="1" t="s">
        <v>1080</v>
      </c>
      <c r="V508" s="6" t="s">
        <v>1085</v>
      </c>
      <c r="W508" s="7">
        <v>17574.547906</v>
      </c>
      <c r="X508" s="10">
        <v>45973</v>
      </c>
      <c r="Y508" s="1" t="s">
        <v>1101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HYPERLINK("https://www.suredividend.com/sure-analysis-BOKF/","BOK Financial Corp.")</f>
        <v>0</v>
      </c>
      <c r="C509" s="1" t="s">
        <v>958</v>
      </c>
      <c r="D509" s="3">
        <v>106</v>
      </c>
      <c r="E509" s="3">
        <v>107.65</v>
      </c>
      <c r="F509" s="3">
        <v>109</v>
      </c>
      <c r="G509" s="4">
        <v>0.9876146788990826</v>
      </c>
      <c r="H509" s="4">
        <v>0.0234091964700418</v>
      </c>
      <c r="I509" s="4">
        <v>0.002495640623358497</v>
      </c>
      <c r="J509" s="4">
        <v>0.05</v>
      </c>
      <c r="K509" s="4">
        <v>0.07207621363073002</v>
      </c>
      <c r="L509" s="1" t="s">
        <v>235</v>
      </c>
      <c r="M509" s="5">
        <v>12.81547619047619</v>
      </c>
      <c r="N509" s="3">
        <v>8.4</v>
      </c>
      <c r="O509" s="3">
        <v>2.52</v>
      </c>
      <c r="P509" s="4">
        <v>0.3</v>
      </c>
      <c r="Q509" s="1">
        <v>21</v>
      </c>
      <c r="R509" s="4">
        <v>0.0190977568438</v>
      </c>
      <c r="S509" s="1" t="s">
        <v>997</v>
      </c>
      <c r="T509" s="4" t="s">
        <v>1076</v>
      </c>
      <c r="U509" s="1" t="s">
        <v>1080</v>
      </c>
      <c r="V509" s="6" t="s">
        <v>1082</v>
      </c>
      <c r="W509" s="7">
        <v>6812.407182</v>
      </c>
      <c r="X509" s="10">
        <v>45956</v>
      </c>
      <c r="Y509" s="1" t="s">
        <v>1096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HYPERLINK("https://www.suredividend.com/sure-analysis-HBCP/","Home Bancorp, Inc.")</f>
        <v>0</v>
      </c>
      <c r="C510" s="1" t="s">
        <v>958</v>
      </c>
      <c r="D510" s="3">
        <v>54</v>
      </c>
      <c r="E510" s="3">
        <v>54.85</v>
      </c>
      <c r="F510" s="3">
        <v>64</v>
      </c>
      <c r="G510" s="4">
        <v>0.85703125</v>
      </c>
      <c r="H510" s="4">
        <v>0.02260711030082042</v>
      </c>
      <c r="I510" s="4">
        <v>0.03133716561518285</v>
      </c>
      <c r="J510" s="4">
        <v>0.02</v>
      </c>
      <c r="K510" s="4">
        <v>0.07167924623286348</v>
      </c>
      <c r="L510" s="1" t="s">
        <v>235</v>
      </c>
      <c r="M510" s="5">
        <v>9.972727272727273</v>
      </c>
      <c r="N510" s="3">
        <v>5.5</v>
      </c>
      <c r="O510" s="3">
        <v>1.24</v>
      </c>
      <c r="P510" s="4">
        <v>0.2254545454545455</v>
      </c>
      <c r="Q510" s="1">
        <v>12</v>
      </c>
      <c r="R510" s="4">
        <v>0.03461585603636608</v>
      </c>
      <c r="S510" s="1" t="s">
        <v>1003</v>
      </c>
      <c r="T510" s="4" t="s">
        <v>1076</v>
      </c>
      <c r="U510" s="1" t="s">
        <v>1080</v>
      </c>
      <c r="V510" s="6" t="s">
        <v>1082</v>
      </c>
      <c r="W510" s="7">
        <v>428.590884</v>
      </c>
      <c r="X510" s="10">
        <v>45951</v>
      </c>
      <c r="Y510" s="1" t="s">
        <v>1101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HYPERLINK("https://www.suredividend.com/sure-analysis-UCB/","United Community Banks, Inc.")</f>
        <v>0</v>
      </c>
      <c r="C511" s="1" t="s">
        <v>958</v>
      </c>
      <c r="D511" s="3">
        <v>30</v>
      </c>
      <c r="E511" s="3">
        <v>29.98</v>
      </c>
      <c r="F511" s="3">
        <v>30</v>
      </c>
      <c r="G511" s="4">
        <v>0.9993333333333333</v>
      </c>
      <c r="H511" s="4">
        <v>0.0333555703802535</v>
      </c>
      <c r="I511" s="4">
        <v>0.0001333866927546445</v>
      </c>
      <c r="J511" s="4">
        <v>0.04</v>
      </c>
      <c r="K511" s="4">
        <v>0.07076461118513921</v>
      </c>
      <c r="L511" s="1" t="s">
        <v>235</v>
      </c>
      <c r="M511" s="5">
        <v>12.49166666666667</v>
      </c>
      <c r="N511" s="3">
        <v>2.4</v>
      </c>
      <c r="O511" s="3">
        <v>1</v>
      </c>
      <c r="P511" s="4">
        <v>0.4166666666666667</v>
      </c>
      <c r="Q511" s="1">
        <v>11</v>
      </c>
      <c r="R511" s="4">
        <v>0.04396114979019283</v>
      </c>
      <c r="S511" s="1" t="s">
        <v>966</v>
      </c>
      <c r="T511" s="4" t="s">
        <v>1076</v>
      </c>
      <c r="U511" s="1" t="s">
        <v>1080</v>
      </c>
      <c r="V511" s="6" t="s">
        <v>1082</v>
      </c>
      <c r="W511" s="7">
        <v>3665.11496</v>
      </c>
      <c r="X511" s="10">
        <v>45953</v>
      </c>
      <c r="Y511" s="1" t="s">
        <v>1101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958</v>
      </c>
      <c r="D512" s="3">
        <v>48</v>
      </c>
      <c r="E512" s="3">
        <v>48.11</v>
      </c>
      <c r="F512" s="3">
        <v>45</v>
      </c>
      <c r="G512" s="4">
        <v>1.069111111111111</v>
      </c>
      <c r="H512" s="4">
        <v>0.05653710247349824</v>
      </c>
      <c r="I512" s="4">
        <v>-0.0132765913198003</v>
      </c>
      <c r="J512" s="4">
        <v>0.03</v>
      </c>
      <c r="K512" s="4">
        <v>0.07004525246832238</v>
      </c>
      <c r="L512" s="1" t="s">
        <v>235</v>
      </c>
      <c r="M512" s="5">
        <v>11.70559610705596</v>
      </c>
      <c r="N512" s="3">
        <v>4.11</v>
      </c>
      <c r="O512" s="3">
        <v>2.72</v>
      </c>
      <c r="P512" s="4">
        <v>0.6618004866180048</v>
      </c>
      <c r="Q512" s="1">
        <v>30</v>
      </c>
      <c r="R512" s="4">
        <v>0.04004425155086455</v>
      </c>
      <c r="S512" s="1" t="s">
        <v>974</v>
      </c>
      <c r="T512" s="4" t="s">
        <v>1076</v>
      </c>
      <c r="U512" s="1" t="s">
        <v>1081</v>
      </c>
      <c r="V512" s="6" t="s">
        <v>1092</v>
      </c>
      <c r="W512" s="7">
        <v>103804.288892</v>
      </c>
      <c r="X512" s="10">
        <v>45897</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HYPERLINK("https://www.suredividend.com/sure-analysis-HD/","Home Depot, Inc.")</f>
        <v>0</v>
      </c>
      <c r="C513" s="1" t="s">
        <v>958</v>
      </c>
      <c r="D513" s="3">
        <v>413</v>
      </c>
      <c r="E513" s="3">
        <v>365.49</v>
      </c>
      <c r="F513" s="3">
        <v>323</v>
      </c>
      <c r="G513" s="4">
        <v>1.131547987616099</v>
      </c>
      <c r="H513" s="4">
        <v>0.02517168732386659</v>
      </c>
      <c r="I513" s="4">
        <v>-0.02441434757734395</v>
      </c>
      <c r="J513" s="4">
        <v>0.07000000000000001</v>
      </c>
      <c r="K513" s="4">
        <v>0.06945760567547299</v>
      </c>
      <c r="L513" s="1" t="s">
        <v>235</v>
      </c>
      <c r="M513" s="5">
        <v>24.34976682211859</v>
      </c>
      <c r="N513" s="3">
        <v>15.01</v>
      </c>
      <c r="O513" s="3">
        <v>9.199999999999999</v>
      </c>
      <c r="P513" s="4">
        <v>0.6129247168554297</v>
      </c>
      <c r="Q513" s="1">
        <v>16</v>
      </c>
      <c r="R513" s="4">
        <v>0.08003485883245509</v>
      </c>
      <c r="S513" s="1" t="s">
        <v>1052</v>
      </c>
      <c r="T513" s="4" t="s">
        <v>1076</v>
      </c>
      <c r="U513" s="1" t="s">
        <v>1080</v>
      </c>
      <c r="V513" s="6" t="s">
        <v>1087</v>
      </c>
      <c r="W513" s="7">
        <v>366371.963161</v>
      </c>
      <c r="X513" s="10">
        <v>45895</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HYPERLINK("https://www.suredividend.com/sure-analysis-CFR/","Cullen Frost Bankers Inc.")</f>
        <v>0</v>
      </c>
      <c r="C514" s="1" t="s">
        <v>958</v>
      </c>
      <c r="D514" s="3">
        <v>122</v>
      </c>
      <c r="E514" s="3">
        <v>123.1</v>
      </c>
      <c r="F514" s="3">
        <v>136</v>
      </c>
      <c r="G514" s="4">
        <v>0.9051470588235294</v>
      </c>
      <c r="H514" s="4">
        <v>0.03249390739236394</v>
      </c>
      <c r="I514" s="4">
        <v>0.02013153055701222</v>
      </c>
      <c r="J514" s="4">
        <v>0.02</v>
      </c>
      <c r="K514" s="4">
        <v>0.06923401352518543</v>
      </c>
      <c r="L514" s="1" t="s">
        <v>235</v>
      </c>
      <c r="M514" s="5">
        <v>12.69072164948454</v>
      </c>
      <c r="N514" s="3">
        <v>9.699999999999999</v>
      </c>
      <c r="O514" s="3">
        <v>4</v>
      </c>
      <c r="P514" s="4">
        <v>0.4123711340206186</v>
      </c>
      <c r="Q514" s="1">
        <v>33</v>
      </c>
      <c r="R514" s="4">
        <v>0.03012896281839894</v>
      </c>
      <c r="S514" s="1" t="s">
        <v>962</v>
      </c>
      <c r="T514" s="4" t="s">
        <v>1076</v>
      </c>
      <c r="U514" s="1" t="s">
        <v>1080</v>
      </c>
      <c r="V514" s="6" t="s">
        <v>1082</v>
      </c>
      <c r="W514" s="7">
        <v>7872.428355</v>
      </c>
      <c r="X514" s="10">
        <v>45966</v>
      </c>
      <c r="Y514" s="1" t="s">
        <v>1101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HYPERLINK("https://www.suredividend.com/sure-analysis-PEBK/","Peoples Bancorp of North Carolina, Inc.")</f>
        <v>0</v>
      </c>
      <c r="C515" s="1" t="s">
        <v>958</v>
      </c>
      <c r="D515" s="3">
        <v>32</v>
      </c>
      <c r="E515" s="3">
        <v>30.72</v>
      </c>
      <c r="F515" s="3">
        <v>30</v>
      </c>
      <c r="G515" s="4">
        <v>1.024</v>
      </c>
      <c r="H515" s="4">
        <v>0.02604166666666667</v>
      </c>
      <c r="I515" s="4">
        <v>-0.004732073616256827</v>
      </c>
      <c r="J515" s="4">
        <v>0.05</v>
      </c>
      <c r="K515" s="4">
        <v>0.06920762293880434</v>
      </c>
      <c r="L515" s="1" t="s">
        <v>235</v>
      </c>
      <c r="M515" s="5">
        <v>9.6</v>
      </c>
      <c r="N515" s="3">
        <v>3.2</v>
      </c>
      <c r="O515" s="3">
        <v>0.8</v>
      </c>
      <c r="P515" s="4">
        <v>0.25</v>
      </c>
      <c r="Q515" s="1">
        <v>1</v>
      </c>
      <c r="R515" s="4">
        <v>0.04978904632428516</v>
      </c>
      <c r="S515" s="1" t="s">
        <v>1030</v>
      </c>
      <c r="T515" s="4" t="s">
        <v>1076</v>
      </c>
      <c r="U515" s="1" t="s">
        <v>1080</v>
      </c>
      <c r="V515" s="6" t="s">
        <v>1082</v>
      </c>
      <c r="W515" s="7">
        <v>168.587538</v>
      </c>
      <c r="X515" s="10">
        <v>45951</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HYPERLINK("https://www.suredividend.com/sure-analysis-FDX/","Fedex Corp")</f>
        <v>0</v>
      </c>
      <c r="C516" s="1" t="s">
        <v>958</v>
      </c>
      <c r="D516" s="3">
        <v>234</v>
      </c>
      <c r="E516" s="3">
        <v>268</v>
      </c>
      <c r="F516" s="3">
        <v>253</v>
      </c>
      <c r="G516" s="4">
        <v>1.059288537549407</v>
      </c>
      <c r="H516" s="4">
        <v>0.02164179104477612</v>
      </c>
      <c r="I516" s="4">
        <v>-0.011453402974135</v>
      </c>
      <c r="J516" s="4">
        <v>0.06</v>
      </c>
      <c r="K516" s="4">
        <v>0.06848089043752492</v>
      </c>
      <c r="L516" s="1" t="s">
        <v>235</v>
      </c>
      <c r="M516" s="5">
        <v>14.80662983425414</v>
      </c>
      <c r="N516" s="3">
        <v>18.1</v>
      </c>
      <c r="O516" s="3">
        <v>5.8</v>
      </c>
      <c r="P516" s="4">
        <v>0.3204419889502762</v>
      </c>
      <c r="Q516" s="1">
        <v>5</v>
      </c>
      <c r="R516" s="4">
        <v>0.05995333474407127</v>
      </c>
      <c r="S516" s="1" t="s">
        <v>1017</v>
      </c>
      <c r="T516" s="4" t="s">
        <v>1076</v>
      </c>
      <c r="U516" s="1" t="s">
        <v>1080</v>
      </c>
      <c r="V516" s="6" t="s">
        <v>1086</v>
      </c>
      <c r="W516" s="7">
        <v>63080.332944</v>
      </c>
      <c r="X516" s="10">
        <v>45924</v>
      </c>
      <c r="Y516" s="1" t="s">
        <v>1097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HYPERLINK("https://www.suredividend.com/sure-analysis-NEU/","NewMarket Corp.")</f>
        <v>0</v>
      </c>
      <c r="C517" s="1" t="s">
        <v>958</v>
      </c>
      <c r="D517" s="3">
        <v>759</v>
      </c>
      <c r="E517" s="3">
        <v>785.05</v>
      </c>
      <c r="F517" s="3">
        <v>804</v>
      </c>
      <c r="G517" s="4">
        <v>0.9764303482587064</v>
      </c>
      <c r="H517" s="4">
        <v>0.01528565059550347</v>
      </c>
      <c r="I517" s="4">
        <v>0.004781768169576317</v>
      </c>
      <c r="J517" s="4">
        <v>0.05</v>
      </c>
      <c r="K517" s="4">
        <v>0.06825465185359203</v>
      </c>
      <c r="L517" s="1" t="s">
        <v>235</v>
      </c>
      <c r="M517" s="5">
        <v>15.6228855721393</v>
      </c>
      <c r="N517" s="3">
        <v>50.25</v>
      </c>
      <c r="O517" s="3">
        <v>12</v>
      </c>
      <c r="P517" s="4">
        <v>0.2388059701492537</v>
      </c>
      <c r="Q517" s="1">
        <v>19</v>
      </c>
      <c r="R517" s="4">
        <v>0.03189895429618583</v>
      </c>
      <c r="S517" s="1" t="s">
        <v>965</v>
      </c>
      <c r="T517" s="4" t="s">
        <v>1076</v>
      </c>
      <c r="U517" s="1" t="s">
        <v>1080</v>
      </c>
      <c r="V517" s="6" t="s">
        <v>1086</v>
      </c>
      <c r="W517" s="7">
        <v>7381.533302</v>
      </c>
      <c r="X517" s="10">
        <v>45881</v>
      </c>
      <c r="Y517" s="1" t="s">
        <v>1105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HYPERLINK("https://www.suredividend.com/sure-analysis-RBCAA/","Republic Bancorp, Inc. (KY)")</f>
        <v>0</v>
      </c>
      <c r="C518" s="1" t="s">
        <v>958</v>
      </c>
      <c r="D518" s="3">
        <v>70</v>
      </c>
      <c r="E518" s="3">
        <v>67</v>
      </c>
      <c r="F518" s="3">
        <v>79</v>
      </c>
      <c r="G518" s="4">
        <v>0.8481012658227848</v>
      </c>
      <c r="H518" s="4">
        <v>0.02686567164179104</v>
      </c>
      <c r="I518" s="4">
        <v>0.03349994468245687</v>
      </c>
      <c r="J518" s="4">
        <v>0.01</v>
      </c>
      <c r="K518" s="4">
        <v>0.06744324929891166</v>
      </c>
      <c r="L518" s="1" t="s">
        <v>235</v>
      </c>
      <c r="M518" s="5">
        <v>9.852941176470589</v>
      </c>
      <c r="N518" s="3">
        <v>6.8</v>
      </c>
      <c r="O518" s="3">
        <v>1.8</v>
      </c>
      <c r="P518" s="4">
        <v>0.2647058823529412</v>
      </c>
      <c r="Q518" s="1">
        <v>24</v>
      </c>
      <c r="R518" s="4">
        <v>0.02933837941335904</v>
      </c>
      <c r="S518" s="1" t="s">
        <v>1040</v>
      </c>
      <c r="T518" s="4" t="s">
        <v>1076</v>
      </c>
      <c r="U518" s="1" t="s">
        <v>1080</v>
      </c>
      <c r="V518" s="6" t="s">
        <v>1082</v>
      </c>
      <c r="W518" s="7">
        <v>1307.831347</v>
      </c>
      <c r="X518" s="10">
        <v>45951</v>
      </c>
      <c r="Y518" s="1" t="s">
        <v>1101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HYPERLINK("https://www.suredividend.com/sure-analysis-UL/","Unilever plc")</f>
        <v>0</v>
      </c>
      <c r="C519" s="1" t="s">
        <v>958</v>
      </c>
      <c r="D519" s="3">
        <v>63</v>
      </c>
      <c r="E519" s="3">
        <v>59.97</v>
      </c>
      <c r="F519" s="3">
        <v>59</v>
      </c>
      <c r="G519" s="4">
        <v>1.016440677966102</v>
      </c>
      <c r="H519" s="4">
        <v>0.03501750875437719</v>
      </c>
      <c r="I519" s="4">
        <v>-0.003256086071400155</v>
      </c>
      <c r="J519" s="4">
        <v>0.04</v>
      </c>
      <c r="K519" s="4">
        <v>0.06698780675937654</v>
      </c>
      <c r="L519" s="1" t="s">
        <v>235</v>
      </c>
      <c r="M519" s="5">
        <v>18.17272727272727</v>
      </c>
      <c r="N519" s="3">
        <v>3.3</v>
      </c>
      <c r="O519" s="3">
        <v>2.1</v>
      </c>
      <c r="P519" s="4">
        <v>0.6363636363636365</v>
      </c>
      <c r="Q519" s="1">
        <v>43</v>
      </c>
      <c r="R519" s="4">
        <v>0.02012581547039716</v>
      </c>
      <c r="S519" s="1" t="s">
        <v>970</v>
      </c>
      <c r="T519" s="4" t="s">
        <v>1076</v>
      </c>
      <c r="U519" s="1" t="s">
        <v>1081</v>
      </c>
      <c r="V519" s="6" t="s">
        <v>1091</v>
      </c>
      <c r="W519" s="7">
        <v>152333.089402</v>
      </c>
      <c r="X519" s="10">
        <v>45957</v>
      </c>
      <c r="Y519" s="1" t="s">
        <v>1101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958</v>
      </c>
      <c r="D520" s="3">
        <v>74</v>
      </c>
      <c r="E520" s="3">
        <v>76.45999999999999</v>
      </c>
      <c r="F520" s="3">
        <v>69</v>
      </c>
      <c r="G520" s="4">
        <v>1.108115942028985</v>
      </c>
      <c r="H520" s="4">
        <v>0.04969918911849333</v>
      </c>
      <c r="I520" s="4">
        <v>-0.02032289346268756</v>
      </c>
      <c r="J520" s="4">
        <v>0.04</v>
      </c>
      <c r="K520" s="4">
        <v>0.06619325234954276</v>
      </c>
      <c r="L520" s="1" t="s">
        <v>235</v>
      </c>
      <c r="M520" s="5">
        <v>12.27287319422151</v>
      </c>
      <c r="N520" s="3">
        <v>6.23</v>
      </c>
      <c r="O520" s="3">
        <v>3.8</v>
      </c>
      <c r="P520" s="4">
        <v>0.609951845906902</v>
      </c>
      <c r="Q520" s="1">
        <v>22</v>
      </c>
      <c r="R520" s="4">
        <v>0.03985234558237916</v>
      </c>
      <c r="S520" s="1" t="s">
        <v>1058</v>
      </c>
      <c r="T520" s="4" t="s">
        <v>1076</v>
      </c>
      <c r="U520" s="1" t="s">
        <v>1080</v>
      </c>
      <c r="V520" s="6" t="s">
        <v>1087</v>
      </c>
      <c r="W520" s="7">
        <v>16005.514368</v>
      </c>
      <c r="X520" s="10">
        <v>45902</v>
      </c>
      <c r="Y520" s="1" t="s">
        <v>1104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HYPERLINK("https://www.suredividend.com/sure-analysis-MTB/","M &amp; T Bank Corp")</f>
        <v>0</v>
      </c>
      <c r="C521" s="1" t="s">
        <v>958</v>
      </c>
      <c r="D521" s="3">
        <v>179</v>
      </c>
      <c r="E521" s="3">
        <v>186.38</v>
      </c>
      <c r="F521" s="3">
        <v>165</v>
      </c>
      <c r="G521" s="4">
        <v>1.129575757575757</v>
      </c>
      <c r="H521" s="4">
        <v>0.03219229531065565</v>
      </c>
      <c r="I521" s="4">
        <v>-0.02407391233817835</v>
      </c>
      <c r="J521" s="4">
        <v>0.06</v>
      </c>
      <c r="K521" s="4">
        <v>0.06608563507877085</v>
      </c>
      <c r="L521" s="1" t="s">
        <v>235</v>
      </c>
      <c r="M521" s="5">
        <v>11.3232077764277</v>
      </c>
      <c r="N521" s="3">
        <v>16.46</v>
      </c>
      <c r="O521" s="3">
        <v>6</v>
      </c>
      <c r="P521" s="4">
        <v>0.3645200486026731</v>
      </c>
      <c r="Q521" s="1">
        <v>9</v>
      </c>
      <c r="R521" s="4">
        <v>0.06001706997692002</v>
      </c>
      <c r="S521" s="1" t="s">
        <v>996</v>
      </c>
      <c r="T521" s="4" t="s">
        <v>1076</v>
      </c>
      <c r="U521" s="1" t="s">
        <v>1080</v>
      </c>
      <c r="V521" s="6" t="s">
        <v>1082</v>
      </c>
      <c r="W521" s="7">
        <v>28644.887763</v>
      </c>
      <c r="X521" s="10">
        <v>45947</v>
      </c>
      <c r="Y521" s="1" t="s">
        <v>1095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958</v>
      </c>
      <c r="D522" s="3">
        <v>111</v>
      </c>
      <c r="E522" s="3">
        <v>111.75</v>
      </c>
      <c r="F522" s="3">
        <v>99</v>
      </c>
      <c r="G522" s="4">
        <v>1.128787878787879</v>
      </c>
      <c r="H522" s="4">
        <v>0.03194630872483221</v>
      </c>
      <c r="I522" s="4">
        <v>-0.02393771369689945</v>
      </c>
      <c r="J522" s="4">
        <v>0.06</v>
      </c>
      <c r="K522" s="4">
        <v>0.0659943507609897</v>
      </c>
      <c r="L522" s="1" t="s">
        <v>235</v>
      </c>
      <c r="M522" s="5">
        <v>21.4080459770115</v>
      </c>
      <c r="N522" s="3">
        <v>5.22</v>
      </c>
      <c r="O522" s="3">
        <v>3.57</v>
      </c>
      <c r="P522" s="4">
        <v>0.6839080459770115</v>
      </c>
      <c r="Q522" s="1">
        <v>22</v>
      </c>
      <c r="R522" s="4">
        <v>0.06011245290400091</v>
      </c>
      <c r="S522" s="1" t="s">
        <v>974</v>
      </c>
      <c r="T522" s="4" t="s">
        <v>1076</v>
      </c>
      <c r="U522" s="1" t="s">
        <v>1080</v>
      </c>
      <c r="V522" s="6" t="s">
        <v>1085</v>
      </c>
      <c r="W522" s="7">
        <v>36058.054599</v>
      </c>
      <c r="X522" s="10">
        <v>45970</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HYPERLINK("https://www.suredividend.com/sure-analysis-HCA/","HCA Healthcare, Inc.")</f>
        <v>0</v>
      </c>
      <c r="C523" s="1" t="s">
        <v>958</v>
      </c>
      <c r="D523" s="3">
        <v>471</v>
      </c>
      <c r="E523" s="3">
        <v>472.8</v>
      </c>
      <c r="F523" s="3">
        <v>415</v>
      </c>
      <c r="G523" s="4">
        <v>1.139277108433735</v>
      </c>
      <c r="H523" s="4">
        <v>0.006091370558375634</v>
      </c>
      <c r="I523" s="4">
        <v>-0.02574167442231645</v>
      </c>
      <c r="J523" s="4">
        <v>0.08699999999999999</v>
      </c>
      <c r="K523" s="4">
        <v>0.06450924834935323</v>
      </c>
      <c r="L523" s="1" t="s">
        <v>235</v>
      </c>
      <c r="M523" s="5">
        <v>17.0994575045208</v>
      </c>
      <c r="N523" s="3">
        <v>27.65</v>
      </c>
      <c r="O523" s="3">
        <v>2.88</v>
      </c>
      <c r="P523" s="4">
        <v>0.1041591320072333</v>
      </c>
      <c r="Q523" s="1">
        <v>5</v>
      </c>
      <c r="R523" s="4">
        <v>0.04563955259127317</v>
      </c>
      <c r="S523" s="1" t="s">
        <v>965</v>
      </c>
      <c r="T523" s="4" t="s">
        <v>1076</v>
      </c>
      <c r="U523" s="1" t="s">
        <v>1080</v>
      </c>
      <c r="V523" s="6" t="s">
        <v>1089</v>
      </c>
      <c r="W523" s="7">
        <v>107999.608992</v>
      </c>
      <c r="X523" s="10">
        <v>45973</v>
      </c>
      <c r="Y523" s="1" t="s">
        <v>1107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958</v>
      </c>
      <c r="D524" s="3">
        <v>91</v>
      </c>
      <c r="E524" s="3">
        <v>90.26000000000001</v>
      </c>
      <c r="F524" s="3">
        <v>77</v>
      </c>
      <c r="G524" s="4">
        <v>1.172207792207792</v>
      </c>
      <c r="H524" s="4">
        <v>0.0186128960779969</v>
      </c>
      <c r="I524" s="4">
        <v>-0.03127818652831493</v>
      </c>
      <c r="J524" s="4">
        <v>0.08</v>
      </c>
      <c r="K524" s="4">
        <v>0.06373280897124811</v>
      </c>
      <c r="L524" s="1" t="s">
        <v>235</v>
      </c>
      <c r="M524" s="5">
        <v>22.23152709359606</v>
      </c>
      <c r="N524" s="3">
        <v>4.06</v>
      </c>
      <c r="O524" s="3">
        <v>1.68</v>
      </c>
      <c r="P524" s="4">
        <v>0.4137931034482759</v>
      </c>
      <c r="Q524" s="1">
        <v>5</v>
      </c>
      <c r="R524" s="4">
        <v>0.05154749679728043</v>
      </c>
      <c r="S524" s="1" t="s">
        <v>974</v>
      </c>
      <c r="T524" s="4" t="s">
        <v>1076</v>
      </c>
      <c r="U524" s="1" t="s">
        <v>1080</v>
      </c>
      <c r="V524" s="6" t="s">
        <v>1086</v>
      </c>
      <c r="W524" s="7">
        <v>35140.678285</v>
      </c>
      <c r="X524" s="10">
        <v>45971</v>
      </c>
      <c r="Y524" s="1" t="s">
        <v>1101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HYPERLINK("https://www.suredividend.com/sure-analysis-HTH/","Hilltop Holdings Inc.")</f>
        <v>0</v>
      </c>
      <c r="C525" s="1" t="s">
        <v>958</v>
      </c>
      <c r="D525" s="3">
        <v>32</v>
      </c>
      <c r="E525" s="3">
        <v>33.455</v>
      </c>
      <c r="F525" s="3">
        <v>32</v>
      </c>
      <c r="G525" s="4">
        <v>1.04546875</v>
      </c>
      <c r="H525" s="4">
        <v>0.02152144671947392</v>
      </c>
      <c r="I525" s="4">
        <v>-0.008853643501433139</v>
      </c>
      <c r="J525" s="4">
        <v>0.05</v>
      </c>
      <c r="K525" s="4">
        <v>0.06171380682971073</v>
      </c>
      <c r="L525" s="1" t="s">
        <v>235</v>
      </c>
      <c r="M525" s="5">
        <v>14.54565217391304</v>
      </c>
      <c r="N525" s="3">
        <v>2.3</v>
      </c>
      <c r="O525" s="3">
        <v>0.72</v>
      </c>
      <c r="P525" s="4">
        <v>0.3130434782608696</v>
      </c>
      <c r="Q525" s="1">
        <v>9</v>
      </c>
      <c r="R525" s="4">
        <v>0.05922384104881218</v>
      </c>
      <c r="S525" s="1" t="s">
        <v>970</v>
      </c>
      <c r="T525" s="4" t="s">
        <v>1076</v>
      </c>
      <c r="U525" s="1" t="s">
        <v>1080</v>
      </c>
      <c r="V525" s="6" t="s">
        <v>1082</v>
      </c>
      <c r="W525" s="7">
        <v>2052.666133</v>
      </c>
      <c r="X525" s="10">
        <v>45964</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958</v>
      </c>
      <c r="D526" s="3">
        <v>75</v>
      </c>
      <c r="E526" s="3">
        <v>81.61</v>
      </c>
      <c r="F526" s="3">
        <v>70</v>
      </c>
      <c r="G526" s="4">
        <v>1.165857142857143</v>
      </c>
      <c r="H526" s="4">
        <v>0.03725033696850876</v>
      </c>
      <c r="I526" s="4">
        <v>-0.03022511553139196</v>
      </c>
      <c r="J526" s="4">
        <v>0.055</v>
      </c>
      <c r="K526" s="4">
        <v>0.06032095916334224</v>
      </c>
      <c r="L526" s="1" t="s">
        <v>235</v>
      </c>
      <c r="M526" s="5">
        <v>13.99828473413379</v>
      </c>
      <c r="N526" s="3">
        <v>5.83</v>
      </c>
      <c r="O526" s="3">
        <v>3.04</v>
      </c>
      <c r="P526" s="4">
        <v>0.5214408233276158</v>
      </c>
      <c r="Q526" s="1">
        <v>14</v>
      </c>
      <c r="R526" s="4">
        <v>0.05483221446280151</v>
      </c>
      <c r="S526" s="1" t="s">
        <v>1006</v>
      </c>
      <c r="T526" s="4" t="s">
        <v>1076</v>
      </c>
      <c r="U526" s="1" t="s">
        <v>1081</v>
      </c>
      <c r="V526" s="6" t="s">
        <v>1082</v>
      </c>
      <c r="W526" s="7">
        <v>142384.604341</v>
      </c>
      <c r="X526" s="10">
        <v>45901</v>
      </c>
      <c r="Y526" s="1" t="s">
        <v>1100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HYPERLINK("https://www.suredividend.com/sure-analysis-MFC/","Manulife Financial Corp.")</f>
        <v>0</v>
      </c>
      <c r="C527" s="1" t="s">
        <v>958</v>
      </c>
      <c r="D527" s="3">
        <v>31</v>
      </c>
      <c r="E527" s="3">
        <v>34.42</v>
      </c>
      <c r="F527" s="3">
        <v>30</v>
      </c>
      <c r="G527" s="4">
        <v>1.147333333333333</v>
      </c>
      <c r="H527" s="4">
        <v>0.03689715281812899</v>
      </c>
      <c r="I527" s="4">
        <v>-0.02711372248599908</v>
      </c>
      <c r="J527" s="4">
        <v>0.05</v>
      </c>
      <c r="K527" s="4">
        <v>0.06017478516926911</v>
      </c>
      <c r="L527" s="1" t="s">
        <v>235</v>
      </c>
      <c r="M527" s="5">
        <v>11.47333333333333</v>
      </c>
      <c r="N527" s="3">
        <v>3</v>
      </c>
      <c r="O527" s="3">
        <v>1.27</v>
      </c>
      <c r="P527" s="4">
        <v>0.4233333333333333</v>
      </c>
      <c r="Q527" s="1">
        <v>11</v>
      </c>
      <c r="R527" s="4">
        <v>0.06985089978261017</v>
      </c>
      <c r="S527" s="1" t="s">
        <v>1016</v>
      </c>
      <c r="T527" s="4" t="s">
        <v>1076</v>
      </c>
      <c r="U527" s="1" t="s">
        <v>1081</v>
      </c>
      <c r="V527" s="6" t="s">
        <v>1082</v>
      </c>
      <c r="W527" s="7">
        <v>63176.798519</v>
      </c>
      <c r="X527" s="10">
        <v>45892</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958</v>
      </c>
      <c r="D528" s="3">
        <v>57</v>
      </c>
      <c r="E528" s="3">
        <v>63.87</v>
      </c>
      <c r="F528" s="3">
        <v>66</v>
      </c>
      <c r="G528" s="4">
        <v>0.9677272727272727</v>
      </c>
      <c r="H528" s="4">
        <v>0.01377798653514952</v>
      </c>
      <c r="I528" s="4">
        <v>0.006582565366352489</v>
      </c>
      <c r="J528" s="4">
        <v>0.04</v>
      </c>
      <c r="K528" s="4">
        <v>0.05945817953927213</v>
      </c>
      <c r="L528" s="1" t="s">
        <v>235</v>
      </c>
      <c r="M528" s="5">
        <v>10.2192</v>
      </c>
      <c r="N528" s="3">
        <v>6.25</v>
      </c>
      <c r="O528" s="3">
        <v>0.88</v>
      </c>
      <c r="P528" s="4">
        <v>0.1408</v>
      </c>
      <c r="Q528" s="1">
        <v>11</v>
      </c>
      <c r="R528" s="4">
        <v>0.03987280625583534</v>
      </c>
      <c r="S528" s="1" t="s">
        <v>968</v>
      </c>
      <c r="T528" s="4" t="s">
        <v>1076</v>
      </c>
      <c r="U528" s="1" t="s">
        <v>1080</v>
      </c>
      <c r="V528" s="6" t="s">
        <v>1086</v>
      </c>
      <c r="W528" s="7">
        <v>7141.785545</v>
      </c>
      <c r="X528" s="10">
        <v>45884</v>
      </c>
      <c r="Y528" s="1" t="s">
        <v>1099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HYPERLINK("https://www.suredividend.com/sure-analysis-JXN/","Jackson Financial Inc")</f>
        <v>0</v>
      </c>
      <c r="C529" s="1" t="s">
        <v>958</v>
      </c>
      <c r="D529" s="3">
        <v>94</v>
      </c>
      <c r="E529" s="3">
        <v>94.22</v>
      </c>
      <c r="F529" s="3">
        <v>83</v>
      </c>
      <c r="G529" s="4">
        <v>1.135180722891566</v>
      </c>
      <c r="H529" s="4">
        <v>0.03396306516663129</v>
      </c>
      <c r="I529" s="4">
        <v>-0.02503955018081616</v>
      </c>
      <c r="J529" s="4">
        <v>0.05</v>
      </c>
      <c r="K529" s="4">
        <v>0.05922431223634428</v>
      </c>
      <c r="L529" s="1" t="s">
        <v>235</v>
      </c>
      <c r="M529" s="5">
        <v>4.51461427886919</v>
      </c>
      <c r="N529" s="3">
        <v>20.87</v>
      </c>
      <c r="O529" s="3">
        <v>3.2</v>
      </c>
      <c r="P529" s="4">
        <v>0.1533301389554384</v>
      </c>
      <c r="Q529" s="1">
        <v>4</v>
      </c>
      <c r="R529" s="4">
        <v>0.07008745458377241</v>
      </c>
      <c r="S529" s="1" t="s">
        <v>968</v>
      </c>
      <c r="T529" s="4" t="s">
        <v>1076</v>
      </c>
      <c r="U529" s="1" t="s">
        <v>1080</v>
      </c>
      <c r="V529" s="6" t="s">
        <v>1082</v>
      </c>
      <c r="W529" s="7">
        <v>6404.800096</v>
      </c>
      <c r="X529" s="10">
        <v>45885</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HYPERLINK("https://www.suredividend.com/sure-analysis-CARR/","Carrier Global Corp")</f>
        <v>0</v>
      </c>
      <c r="C530" s="1" t="s">
        <v>958</v>
      </c>
      <c r="D530" s="3">
        <v>59</v>
      </c>
      <c r="E530" s="3">
        <v>54.78</v>
      </c>
      <c r="F530" s="3">
        <v>48</v>
      </c>
      <c r="G530" s="4">
        <v>1.14125</v>
      </c>
      <c r="H530" s="4">
        <v>0.01642935377875137</v>
      </c>
      <c r="I530" s="4">
        <v>-0.02607874982570413</v>
      </c>
      <c r="J530" s="4">
        <v>0.07000000000000001</v>
      </c>
      <c r="K530" s="4">
        <v>0.05916090487542869</v>
      </c>
      <c r="L530" s="1" t="s">
        <v>235</v>
      </c>
      <c r="M530" s="5">
        <v>20.67169811320755</v>
      </c>
      <c r="N530" s="3">
        <v>2.65</v>
      </c>
      <c r="O530" s="3">
        <v>0.9</v>
      </c>
      <c r="P530" s="4">
        <v>0.339622641509434</v>
      </c>
      <c r="Q530" s="1">
        <v>5</v>
      </c>
      <c r="R530" s="4">
        <v>0.0796084730466029</v>
      </c>
      <c r="S530" s="1" t="s">
        <v>988</v>
      </c>
      <c r="T530" s="4" t="s">
        <v>1076</v>
      </c>
      <c r="U530" s="1" t="s">
        <v>1080</v>
      </c>
      <c r="V530" s="6" t="s">
        <v>1086</v>
      </c>
      <c r="W530" s="7">
        <v>46456.29152</v>
      </c>
      <c r="X530" s="10">
        <v>45958</v>
      </c>
      <c r="Y530" s="1" t="s">
        <v>1097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958</v>
      </c>
      <c r="D531" s="3">
        <v>79</v>
      </c>
      <c r="E531" s="3">
        <v>79.86499999999999</v>
      </c>
      <c r="F531" s="3">
        <v>77</v>
      </c>
      <c r="G531" s="4">
        <v>1.037207792207792</v>
      </c>
      <c r="H531" s="4">
        <v>0.01702873599198648</v>
      </c>
      <c r="I531" s="4">
        <v>-0.00727983020701739</v>
      </c>
      <c r="J531" s="4">
        <v>0.05</v>
      </c>
      <c r="K531" s="4">
        <v>0.05843682194261723</v>
      </c>
      <c r="L531" s="1" t="s">
        <v>235</v>
      </c>
      <c r="M531" s="5">
        <v>20.74415584415584</v>
      </c>
      <c r="N531" s="3">
        <v>3.85</v>
      </c>
      <c r="O531" s="3">
        <v>1.36</v>
      </c>
      <c r="P531" s="4">
        <v>0.3532467532467533</v>
      </c>
      <c r="Q531" s="1">
        <v>16</v>
      </c>
      <c r="R531" s="4">
        <v>0.04686683244085854</v>
      </c>
      <c r="S531" s="1" t="s">
        <v>965</v>
      </c>
      <c r="T531" s="4" t="s">
        <v>1076</v>
      </c>
      <c r="U531" s="1" t="s">
        <v>1080</v>
      </c>
      <c r="V531" s="6" t="s">
        <v>1086</v>
      </c>
      <c r="W531" s="7">
        <v>22392.13859</v>
      </c>
      <c r="X531" s="10">
        <v>45910</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HYPERLINK("https://www.suredividend.com/sure-analysis-STT/","State Street Corp.")</f>
        <v>0</v>
      </c>
      <c r="C532" s="1" t="s">
        <v>958</v>
      </c>
      <c r="D532" s="3">
        <v>115</v>
      </c>
      <c r="E532" s="3">
        <v>118.305</v>
      </c>
      <c r="F532" s="3">
        <v>119</v>
      </c>
      <c r="G532" s="4">
        <v>0.9941596638655463</v>
      </c>
      <c r="H532" s="4">
        <v>0.02840116647648028</v>
      </c>
      <c r="I532" s="4">
        <v>0.001172177982918354</v>
      </c>
      <c r="J532" s="4">
        <v>0.03</v>
      </c>
      <c r="K532" s="4">
        <v>0.0581899580101175</v>
      </c>
      <c r="L532" s="1" t="s">
        <v>235</v>
      </c>
      <c r="M532" s="5">
        <v>12.0719387755102</v>
      </c>
      <c r="N532" s="3">
        <v>9.800000000000001</v>
      </c>
      <c r="O532" s="3">
        <v>3.36</v>
      </c>
      <c r="P532" s="4">
        <v>0.3428571428571428</v>
      </c>
      <c r="Q532" s="1">
        <v>16</v>
      </c>
      <c r="R532" s="4">
        <v>0.04162546264516975</v>
      </c>
      <c r="S532" s="1" t="s">
        <v>979</v>
      </c>
      <c r="T532" s="4" t="s">
        <v>1076</v>
      </c>
      <c r="U532" s="1" t="s">
        <v>1080</v>
      </c>
      <c r="V532" s="6" t="s">
        <v>1082</v>
      </c>
      <c r="W532" s="7">
        <v>33037.07493</v>
      </c>
      <c r="X532" s="10">
        <v>45951</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959</v>
      </c>
      <c r="D533" s="3">
        <v>79</v>
      </c>
      <c r="E533" s="3">
        <v>79</v>
      </c>
      <c r="F533" s="3">
        <v>66</v>
      </c>
      <c r="G533" s="4">
        <v>1.196969696969697</v>
      </c>
      <c r="H533" s="4">
        <v>0.03367088607594937</v>
      </c>
      <c r="I533" s="4">
        <v>-0.03531979089000958</v>
      </c>
      <c r="J533" s="4">
        <v>0.06</v>
      </c>
      <c r="K533" s="4">
        <v>0.05697139374171045</v>
      </c>
      <c r="L533" s="1" t="s">
        <v>235</v>
      </c>
      <c r="M533" s="5">
        <v>11.96969696969697</v>
      </c>
      <c r="N533" s="3">
        <v>6.6</v>
      </c>
      <c r="O533" s="3">
        <v>2.66</v>
      </c>
      <c r="P533" s="4">
        <v>0.4030303030303031</v>
      </c>
      <c r="Q533" s="1">
        <v>3</v>
      </c>
      <c r="R533" s="4">
        <v>0.06001905503876492</v>
      </c>
      <c r="S533" s="1" t="s">
        <v>1037</v>
      </c>
      <c r="T533" s="4" t="s">
        <v>1076</v>
      </c>
      <c r="U533" s="1" t="s">
        <v>1080</v>
      </c>
      <c r="V533" s="6" t="s">
        <v>1089</v>
      </c>
      <c r="W533" s="7">
        <v>100589.830111</v>
      </c>
      <c r="X533" s="10">
        <v>45971</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HYPERLINK("https://www.suredividend.com/sure-analysis-SNA/","Snap-on, Inc.")</f>
        <v>0</v>
      </c>
      <c r="C534" s="1" t="s">
        <v>958</v>
      </c>
      <c r="D534" s="3">
        <v>340</v>
      </c>
      <c r="E534" s="3">
        <v>335.69</v>
      </c>
      <c r="F534" s="3">
        <v>287</v>
      </c>
      <c r="G534" s="4">
        <v>1.169651567944251</v>
      </c>
      <c r="H534" s="4">
        <v>0.02907444368316006</v>
      </c>
      <c r="I534" s="4">
        <v>-0.03085513604174139</v>
      </c>
      <c r="J534" s="4">
        <v>0.06</v>
      </c>
      <c r="K534" s="4">
        <v>0.05689728505269387</v>
      </c>
      <c r="L534" s="1" t="s">
        <v>235</v>
      </c>
      <c r="M534" s="5">
        <v>17.57539267015707</v>
      </c>
      <c r="N534" s="3">
        <v>19.1</v>
      </c>
      <c r="O534" s="3">
        <v>9.76</v>
      </c>
      <c r="P534" s="4">
        <v>0.5109947643979057</v>
      </c>
      <c r="Q534" s="1">
        <v>16</v>
      </c>
      <c r="R534" s="4">
        <v>0.06176203272676029</v>
      </c>
      <c r="S534" s="1" t="s">
        <v>987</v>
      </c>
      <c r="T534" s="4" t="s">
        <v>1076</v>
      </c>
      <c r="U534" s="1" t="s">
        <v>1080</v>
      </c>
      <c r="V534" s="6" t="s">
        <v>1086</v>
      </c>
      <c r="W534" s="7">
        <v>17483.900512</v>
      </c>
      <c r="X534" s="10">
        <v>45950</v>
      </c>
      <c r="Y534" s="1" t="s">
        <v>1093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958</v>
      </c>
      <c r="D535" s="3">
        <v>72</v>
      </c>
      <c r="E535" s="3">
        <v>80.31</v>
      </c>
      <c r="F535" s="3">
        <v>69</v>
      </c>
      <c r="G535" s="4">
        <v>1.163913043478261</v>
      </c>
      <c r="H535" s="4">
        <v>0.02838998879342547</v>
      </c>
      <c r="I535" s="4">
        <v>-0.02990136619641992</v>
      </c>
      <c r="J535" s="4">
        <v>0.06</v>
      </c>
      <c r="K535" s="4">
        <v>0.05660478031392469</v>
      </c>
      <c r="L535" s="1" t="s">
        <v>235</v>
      </c>
      <c r="M535" s="5">
        <v>21.02356020942409</v>
      </c>
      <c r="N535" s="3">
        <v>3.82</v>
      </c>
      <c r="O535" s="3">
        <v>2.28</v>
      </c>
      <c r="P535" s="4">
        <v>0.5968586387434555</v>
      </c>
      <c r="Q535" s="1">
        <v>22</v>
      </c>
      <c r="R535" s="4">
        <v>0.05500928887507417</v>
      </c>
      <c r="S535" s="1" t="s">
        <v>966</v>
      </c>
      <c r="T535" s="4" t="s">
        <v>1076</v>
      </c>
      <c r="U535" s="1" t="s">
        <v>1080</v>
      </c>
      <c r="V535" s="6" t="s">
        <v>1085</v>
      </c>
      <c r="W535" s="7">
        <v>47405.997408</v>
      </c>
      <c r="X535" s="10">
        <v>45888</v>
      </c>
      <c r="Y535" s="1" t="s">
        <v>1101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HYPERLINK("https://www.suredividend.com/sure-analysis-ESNT/","Essent Group Ltd.")</f>
        <v>0</v>
      </c>
      <c r="C536" s="1" t="s">
        <v>958</v>
      </c>
      <c r="D536" s="3">
        <v>62</v>
      </c>
      <c r="E536" s="3">
        <v>61.2</v>
      </c>
      <c r="F536" s="3">
        <v>60</v>
      </c>
      <c r="G536" s="4">
        <v>1.02</v>
      </c>
      <c r="H536" s="4">
        <v>0.02026143790849673</v>
      </c>
      <c r="I536" s="4">
        <v>-0.003952692922012169</v>
      </c>
      <c r="J536" s="4">
        <v>0.04</v>
      </c>
      <c r="K536" s="4">
        <v>0.05597043091134224</v>
      </c>
      <c r="L536" s="1" t="s">
        <v>235</v>
      </c>
      <c r="M536" s="5">
        <v>8.934306569343066</v>
      </c>
      <c r="N536" s="3">
        <v>6.85</v>
      </c>
      <c r="O536" s="3">
        <v>1.24</v>
      </c>
      <c r="P536" s="4">
        <v>0.181021897810219</v>
      </c>
      <c r="Q536" s="1">
        <v>6</v>
      </c>
      <c r="R536" s="4">
        <v>0.05750987763073567</v>
      </c>
      <c r="S536" s="1" t="s">
        <v>973</v>
      </c>
      <c r="T536" s="4" t="s">
        <v>1076</v>
      </c>
      <c r="U536" s="1" t="s">
        <v>1081</v>
      </c>
      <c r="V536" s="6" t="s">
        <v>1082</v>
      </c>
      <c r="W536" s="7">
        <v>5915.904181</v>
      </c>
      <c r="X536" s="10">
        <v>45892</v>
      </c>
      <c r="Y536" s="1" t="s">
        <v>1101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HYPERLINK("https://www.suredividend.com/sure-analysis-WHD/","Cactus, Inc.")</f>
        <v>0</v>
      </c>
      <c r="C537" s="1" t="s">
        <v>958</v>
      </c>
      <c r="D537" s="3">
        <v>44</v>
      </c>
      <c r="E537" s="3">
        <v>41.47</v>
      </c>
      <c r="F537" s="3">
        <v>42</v>
      </c>
      <c r="G537" s="4">
        <v>0.9873809523809524</v>
      </c>
      <c r="H537" s="4">
        <v>0.01350373764166868</v>
      </c>
      <c r="I537" s="4">
        <v>0.002543097004277906</v>
      </c>
      <c r="J537" s="4">
        <v>0.04</v>
      </c>
      <c r="K537" s="4">
        <v>0.05563661088343208</v>
      </c>
      <c r="L537" s="1" t="s">
        <v>235</v>
      </c>
      <c r="M537" s="5">
        <v>15.08</v>
      </c>
      <c r="N537" s="3">
        <v>2.75</v>
      </c>
      <c r="O537" s="3">
        <v>0.5600000000000001</v>
      </c>
      <c r="P537" s="4">
        <v>0.2036363636363636</v>
      </c>
      <c r="Q537" s="1">
        <v>7</v>
      </c>
      <c r="R537" s="4">
        <v>0.05154749679728043</v>
      </c>
      <c r="S537" s="1" t="s">
        <v>986</v>
      </c>
      <c r="T537" s="4" t="s">
        <v>1076</v>
      </c>
      <c r="U537" s="1" t="s">
        <v>1080</v>
      </c>
      <c r="V537" s="6" t="s">
        <v>1092</v>
      </c>
      <c r="W537" s="7">
        <v>3304.08806</v>
      </c>
      <c r="X537" s="10">
        <v>45966</v>
      </c>
      <c r="Y537" s="1" t="s">
        <v>1101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HYPERLINK("https://www.suredividend.com/sure-analysis-INDB/","Independent Bank Corp.")</f>
        <v>0</v>
      </c>
      <c r="C538" s="1" t="s">
        <v>958</v>
      </c>
      <c r="D538" s="3">
        <v>62</v>
      </c>
      <c r="E538" s="3">
        <v>69.01000000000001</v>
      </c>
      <c r="F538" s="3">
        <v>60</v>
      </c>
      <c r="G538" s="4">
        <v>1.150166666666667</v>
      </c>
      <c r="H538" s="4">
        <v>0.03419794232719895</v>
      </c>
      <c r="I538" s="4">
        <v>-0.02759351926488052</v>
      </c>
      <c r="J538" s="4">
        <v>0.05</v>
      </c>
      <c r="K538" s="4">
        <v>0.05516463463887411</v>
      </c>
      <c r="L538" s="1" t="s">
        <v>235</v>
      </c>
      <c r="M538" s="5">
        <v>12.61608775137112</v>
      </c>
      <c r="N538" s="3">
        <v>5.47</v>
      </c>
      <c r="O538" s="3">
        <v>2.36</v>
      </c>
      <c r="P538" s="4">
        <v>0.4314442413162706</v>
      </c>
      <c r="Q538" s="1">
        <v>15</v>
      </c>
      <c r="R538" s="4">
        <v>0.04985881365701572</v>
      </c>
      <c r="S538" s="1" t="s">
        <v>1035</v>
      </c>
      <c r="T538" s="4" t="s">
        <v>1076</v>
      </c>
      <c r="U538" s="1" t="s">
        <v>1080</v>
      </c>
      <c r="V538" s="6" t="s">
        <v>1082</v>
      </c>
      <c r="W538" s="7">
        <v>5864.564758</v>
      </c>
      <c r="X538" s="10">
        <v>45873</v>
      </c>
      <c r="Y538" s="1" t="s">
        <v>1094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HYPERLINK("https://www.suredividend.com/sure-analysis-ODC/","Oil-Dri Corp. Of America")</f>
        <v>0</v>
      </c>
      <c r="C539" s="1" t="s">
        <v>958</v>
      </c>
      <c r="D539" s="3">
        <v>61</v>
      </c>
      <c r="E539" s="3">
        <v>56.78</v>
      </c>
      <c r="F539" s="3">
        <v>50</v>
      </c>
      <c r="G539" s="4">
        <v>1.1356</v>
      </c>
      <c r="H539" s="4">
        <v>0.01268052131032054</v>
      </c>
      <c r="I539" s="4">
        <v>-0.02511155422836719</v>
      </c>
      <c r="J539" s="4">
        <v>0.07000000000000001</v>
      </c>
      <c r="K539" s="4">
        <v>0.0549589490300264</v>
      </c>
      <c r="L539" s="1" t="s">
        <v>235</v>
      </c>
      <c r="M539" s="5">
        <v>22.712</v>
      </c>
      <c r="N539" s="3">
        <v>2.5</v>
      </c>
      <c r="O539" s="3">
        <v>0.72</v>
      </c>
      <c r="P539" s="4">
        <v>0.288</v>
      </c>
      <c r="Q539" s="1">
        <v>12</v>
      </c>
      <c r="R539" s="4">
        <v>0.04095039696925684</v>
      </c>
      <c r="S539" s="1" t="s">
        <v>970</v>
      </c>
      <c r="T539" s="4" t="s">
        <v>1076</v>
      </c>
      <c r="U539" s="1" t="s">
        <v>1080</v>
      </c>
      <c r="V539" s="6" t="s">
        <v>1091</v>
      </c>
      <c r="W539" s="7">
        <v>832.749457</v>
      </c>
      <c r="X539" s="10">
        <v>45954</v>
      </c>
      <c r="Y539" s="1" t="s">
        <v>1094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HYPERLINK("https://www.suredividend.com/sure-analysis-BC/","Brunswick Corp.")</f>
        <v>0</v>
      </c>
      <c r="C540" s="1" t="s">
        <v>958</v>
      </c>
      <c r="D540" s="3">
        <v>61</v>
      </c>
      <c r="E540" s="3">
        <v>63.97</v>
      </c>
      <c r="F540" s="3">
        <v>36</v>
      </c>
      <c r="G540" s="4">
        <v>1.776944444444444</v>
      </c>
      <c r="H540" s="4">
        <v>0.02688760356417071</v>
      </c>
      <c r="I540" s="4">
        <v>-0.108615188017593</v>
      </c>
      <c r="J540" s="4">
        <v>0.15</v>
      </c>
      <c r="K540" s="4">
        <v>0.05342989776299545</v>
      </c>
      <c r="L540" s="1" t="s">
        <v>235</v>
      </c>
      <c r="M540" s="5">
        <v>19.68307692307692</v>
      </c>
      <c r="N540" s="3">
        <v>3.25</v>
      </c>
      <c r="O540" s="3">
        <v>1.72</v>
      </c>
      <c r="P540" s="4">
        <v>0.5292307692307692</v>
      </c>
      <c r="Q540" s="1">
        <v>13</v>
      </c>
      <c r="R540" s="4">
        <v>0.06978799286799631</v>
      </c>
      <c r="S540" s="1" t="s">
        <v>1016</v>
      </c>
      <c r="T540" s="4" t="s">
        <v>1076</v>
      </c>
      <c r="U540" s="1" t="s">
        <v>1080</v>
      </c>
      <c r="V540" s="6" t="s">
        <v>1087</v>
      </c>
      <c r="W540" s="7">
        <v>4160.390662</v>
      </c>
      <c r="X540" s="10">
        <v>45862</v>
      </c>
      <c r="Y540" s="1" t="s">
        <v>1097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HYPERLINK("https://www.suredividend.com/sure-analysis-MWA/","Mueller Water Products Inc")</f>
        <v>0</v>
      </c>
      <c r="C541" s="1" t="s">
        <v>958</v>
      </c>
      <c r="D541" s="3">
        <v>26</v>
      </c>
      <c r="E541" s="3">
        <v>23.11</v>
      </c>
      <c r="F541" s="3">
        <v>22.14</v>
      </c>
      <c r="G541" s="4">
        <v>1.043812104787714</v>
      </c>
      <c r="H541" s="4">
        <v>0.01211596711380355</v>
      </c>
      <c r="I541" s="4">
        <v>-0.008539231271488923</v>
      </c>
      <c r="J541" s="4">
        <v>0.05</v>
      </c>
      <c r="K541" s="4">
        <v>0.05218892158754396</v>
      </c>
      <c r="L541" s="1" t="s">
        <v>235</v>
      </c>
      <c r="M541" s="5">
        <v>18.78861788617886</v>
      </c>
      <c r="N541" s="3">
        <v>1.23</v>
      </c>
      <c r="O541" s="3">
        <v>0.28</v>
      </c>
      <c r="P541" s="4">
        <v>0.2276422764227642</v>
      </c>
      <c r="Q541" s="1">
        <v>11</v>
      </c>
      <c r="R541" s="4">
        <v>0.03340648293877924</v>
      </c>
      <c r="S541" s="1" t="s">
        <v>964</v>
      </c>
      <c r="T541" s="4" t="s">
        <v>1076</v>
      </c>
      <c r="U541" s="1" t="s">
        <v>1080</v>
      </c>
      <c r="V541" s="6" t="s">
        <v>1086</v>
      </c>
      <c r="W541" s="7">
        <v>3610.380197</v>
      </c>
      <c r="X541" s="10">
        <v>45878</v>
      </c>
      <c r="Y541" s="1" t="s">
        <v>1097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HYPERLINK("https://www.suredividend.com/sure-analysis-SRE/","Sempra")</f>
        <v>0</v>
      </c>
      <c r="C542" s="1" t="s">
        <v>958</v>
      </c>
      <c r="D542" s="3">
        <v>93</v>
      </c>
      <c r="E542" s="3">
        <v>92.8</v>
      </c>
      <c r="F542" s="3">
        <v>82</v>
      </c>
      <c r="G542" s="4">
        <v>1.131707317073171</v>
      </c>
      <c r="H542" s="4">
        <v>0.02780172413793103</v>
      </c>
      <c r="I542" s="4">
        <v>-0.02444181904178633</v>
      </c>
      <c r="J542" s="4">
        <v>0.05</v>
      </c>
      <c r="K542" s="4">
        <v>0.0520294120821545</v>
      </c>
      <c r="L542" s="1" t="s">
        <v>235</v>
      </c>
      <c r="M542" s="5">
        <v>20.62222222222222</v>
      </c>
      <c r="N542" s="3">
        <v>4.5</v>
      </c>
      <c r="O542" s="3">
        <v>2.58</v>
      </c>
      <c r="P542" s="4">
        <v>0.5733333333333334</v>
      </c>
      <c r="Q542" s="1">
        <v>15</v>
      </c>
      <c r="R542" s="4">
        <v>0.04918199135202794</v>
      </c>
      <c r="S542" s="1" t="s">
        <v>1046</v>
      </c>
      <c r="T542" s="4" t="s">
        <v>1076</v>
      </c>
      <c r="U542" s="1" t="s">
        <v>1080</v>
      </c>
      <c r="V542" s="6" t="s">
        <v>1085</v>
      </c>
      <c r="W542" s="7">
        <v>60190.289867</v>
      </c>
      <c r="X542" s="10">
        <v>45968</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HYPERLINK("https://www.suredividend.com/sure-analysis-SPFI/","South Plains Financial, Inc.")</f>
        <v>0</v>
      </c>
      <c r="C543" s="1" t="s">
        <v>958</v>
      </c>
      <c r="D543" s="3">
        <v>38</v>
      </c>
      <c r="E543" s="3">
        <v>37.97</v>
      </c>
      <c r="F543" s="3">
        <v>39</v>
      </c>
      <c r="G543" s="4">
        <v>0.9735897435897436</v>
      </c>
      <c r="H543" s="4">
        <v>0.01685541216750066</v>
      </c>
      <c r="I543" s="4">
        <v>0.005367407572485661</v>
      </c>
      <c r="J543" s="4">
        <v>0.03</v>
      </c>
      <c r="K543" s="4">
        <v>0.0518008932896763</v>
      </c>
      <c r="L543" s="1" t="s">
        <v>235</v>
      </c>
      <c r="M543" s="5">
        <v>10.84857142857143</v>
      </c>
      <c r="N543" s="3">
        <v>3.5</v>
      </c>
      <c r="O543" s="3">
        <v>0.64</v>
      </c>
      <c r="P543" s="4">
        <v>0.1828571428571429</v>
      </c>
      <c r="Q543" s="1">
        <v>7</v>
      </c>
      <c r="R543" s="4">
        <v>0.04563955259127317</v>
      </c>
      <c r="S543" s="1" t="s">
        <v>1034</v>
      </c>
      <c r="T543" s="4" t="s">
        <v>1076</v>
      </c>
      <c r="U543" s="1" t="s">
        <v>1080</v>
      </c>
      <c r="V543" s="6" t="s">
        <v>1082</v>
      </c>
      <c r="W543" s="7">
        <v>615.3709679999999</v>
      </c>
      <c r="X543" s="10">
        <v>45957</v>
      </c>
      <c r="Y543" s="1" t="s">
        <v>1101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HYPERLINK("https://www.suredividend.com/sure-analysis-AVT/","Avnet Inc.")</f>
        <v>0</v>
      </c>
      <c r="C544" s="1" t="s">
        <v>958</v>
      </c>
      <c r="D544" s="3">
        <v>52</v>
      </c>
      <c r="E544" s="3">
        <v>46.74</v>
      </c>
      <c r="F544" s="3">
        <v>41</v>
      </c>
      <c r="G544" s="4">
        <v>1.14</v>
      </c>
      <c r="H544" s="4">
        <v>0.02995293110825845</v>
      </c>
      <c r="I544" s="4">
        <v>-0.02586526421769075</v>
      </c>
      <c r="J544" s="4">
        <v>0.05</v>
      </c>
      <c r="K544" s="4">
        <v>0.05173238905324218</v>
      </c>
      <c r="L544" s="1" t="s">
        <v>235</v>
      </c>
      <c r="M544" s="5">
        <v>9.182711198428292</v>
      </c>
      <c r="N544" s="3">
        <v>5.09</v>
      </c>
      <c r="O544" s="3">
        <v>1.4</v>
      </c>
      <c r="P544" s="4">
        <v>0.275049115913556</v>
      </c>
      <c r="Q544" s="1">
        <v>13</v>
      </c>
      <c r="R544" s="4">
        <v>0.03713728933664817</v>
      </c>
      <c r="S544" s="1" t="s">
        <v>1059</v>
      </c>
      <c r="T544" s="4" t="s">
        <v>1076</v>
      </c>
      <c r="U544" s="1" t="s">
        <v>1080</v>
      </c>
      <c r="V544" s="6" t="s">
        <v>1084</v>
      </c>
      <c r="W544" s="7">
        <v>3802.152536</v>
      </c>
      <c r="X544" s="10">
        <v>45878</v>
      </c>
      <c r="Y544" s="1" t="s">
        <v>1094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958</v>
      </c>
      <c r="D545" s="3">
        <v>35</v>
      </c>
      <c r="E545" s="3">
        <v>35.26</v>
      </c>
      <c r="F545" s="3">
        <v>31</v>
      </c>
      <c r="G545" s="4">
        <v>1.13741935483871</v>
      </c>
      <c r="H545" s="4">
        <v>0.02892796369824164</v>
      </c>
      <c r="I545" s="4">
        <v>-0.02542362979124579</v>
      </c>
      <c r="J545" s="4">
        <v>0.05</v>
      </c>
      <c r="K545" s="4">
        <v>0.05142345050420283</v>
      </c>
      <c r="L545" s="1" t="s">
        <v>235</v>
      </c>
      <c r="M545" s="5">
        <v>9.158441558441558</v>
      </c>
      <c r="N545" s="3">
        <v>3.85</v>
      </c>
      <c r="O545" s="3">
        <v>1.02</v>
      </c>
      <c r="P545" s="4">
        <v>0.2649350649350649</v>
      </c>
      <c r="Q545" s="1">
        <v>6</v>
      </c>
      <c r="R545" s="4">
        <v>0.0398346919425614</v>
      </c>
      <c r="S545" s="1" t="s">
        <v>1050</v>
      </c>
      <c r="T545" s="4" t="s">
        <v>1076</v>
      </c>
      <c r="U545" s="1" t="s">
        <v>1080</v>
      </c>
      <c r="V545" s="6" t="s">
        <v>1082</v>
      </c>
      <c r="W545" s="7">
        <v>4777.34422</v>
      </c>
      <c r="X545" s="10">
        <v>45974</v>
      </c>
      <c r="Y545" s="1" t="s">
        <v>1101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HYPERLINK("https://www.suredividend.com/sure-analysis-BCS/","Barclays PLC")</f>
        <v>0</v>
      </c>
      <c r="C546" s="1" t="s">
        <v>958</v>
      </c>
      <c r="D546" s="3">
        <v>22</v>
      </c>
      <c r="E546" s="3">
        <v>21.98</v>
      </c>
      <c r="F546" s="3">
        <v>20</v>
      </c>
      <c r="G546" s="4">
        <v>1.099</v>
      </c>
      <c r="H546" s="4">
        <v>0.02047315741583258</v>
      </c>
      <c r="I546" s="4">
        <v>-0.01870302172677218</v>
      </c>
      <c r="J546" s="4">
        <v>0.05</v>
      </c>
      <c r="K546" s="4">
        <v>0.04946732850662383</v>
      </c>
      <c r="L546" s="1" t="s">
        <v>235</v>
      </c>
      <c r="M546" s="5">
        <v>9.353191489361702</v>
      </c>
      <c r="N546" s="3">
        <v>2.35</v>
      </c>
      <c r="O546" s="3">
        <v>0.45</v>
      </c>
      <c r="P546" s="4">
        <v>0.1914893617021277</v>
      </c>
      <c r="Q546" s="1">
        <v>5</v>
      </c>
      <c r="R546" s="4">
        <v>0.02933837941335904</v>
      </c>
      <c r="S546" s="1" t="s">
        <v>1031</v>
      </c>
      <c r="T546" s="4" t="s">
        <v>1076</v>
      </c>
      <c r="U546" s="1" t="s">
        <v>1080</v>
      </c>
      <c r="V546" s="6" t="s">
        <v>1082</v>
      </c>
      <c r="W546" s="7">
        <v>80209.02258</v>
      </c>
      <c r="X546" s="10">
        <v>45973</v>
      </c>
      <c r="Y546" s="1" t="s">
        <v>1101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HYPERLINK("https://www.suredividend.com/sure-analysis-TKR/","Timken Co.")</f>
        <v>0</v>
      </c>
      <c r="C547" s="1" t="s">
        <v>958</v>
      </c>
      <c r="D547" s="3">
        <v>74</v>
      </c>
      <c r="E547" s="3">
        <v>77.83499999999999</v>
      </c>
      <c r="F547" s="3">
        <v>74</v>
      </c>
      <c r="G547" s="4">
        <v>1.051824324324324</v>
      </c>
      <c r="H547" s="4">
        <v>0.01798676687865356</v>
      </c>
      <c r="I547" s="4">
        <v>-0.01005433545405865</v>
      </c>
      <c r="J547" s="4">
        <v>0.04</v>
      </c>
      <c r="K547" s="4">
        <v>0.04646733818947446</v>
      </c>
      <c r="L547" s="1" t="s">
        <v>235</v>
      </c>
      <c r="M547" s="5">
        <v>14.68584905660377</v>
      </c>
      <c r="N547" s="3">
        <v>5.3</v>
      </c>
      <c r="O547" s="3">
        <v>1.4</v>
      </c>
      <c r="P547" s="4">
        <v>0.2641509433962264</v>
      </c>
      <c r="Q547" s="1">
        <v>12</v>
      </c>
      <c r="R547" s="4">
        <v>0.02962100943384161</v>
      </c>
      <c r="T547" s="4" t="s">
        <v>1076</v>
      </c>
      <c r="U547" s="1" t="s">
        <v>1080</v>
      </c>
      <c r="V547" s="6" t="s">
        <v>1086</v>
      </c>
      <c r="W547" s="7">
        <v>5422.687526</v>
      </c>
      <c r="X547" s="10">
        <v>45881</v>
      </c>
      <c r="Y547" s="1" t="s">
        <v>1105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HYPERLINK("https://www.suredividend.com/sure-analysis-SYF/","Synchrony Financial")</f>
        <v>0</v>
      </c>
      <c r="C548" s="1" t="s">
        <v>958</v>
      </c>
      <c r="D548" s="3">
        <v>74</v>
      </c>
      <c r="E548" s="3">
        <v>74</v>
      </c>
      <c r="F548" s="3">
        <v>74</v>
      </c>
      <c r="G548" s="4">
        <v>1</v>
      </c>
      <c r="H548" s="4">
        <v>0.01621621621621622</v>
      </c>
      <c r="I548" s="4">
        <v>0</v>
      </c>
      <c r="J548" s="4">
        <v>0.03</v>
      </c>
      <c r="K548" s="4">
        <v>0.04574330270657589</v>
      </c>
      <c r="L548" s="1" t="s">
        <v>235</v>
      </c>
      <c r="M548" s="5">
        <v>7.956989247311827</v>
      </c>
      <c r="N548" s="3">
        <v>9.300000000000001</v>
      </c>
      <c r="O548" s="3">
        <v>1.2</v>
      </c>
      <c r="P548" s="4">
        <v>0.1290322580645161</v>
      </c>
      <c r="Q548" s="1">
        <v>4</v>
      </c>
      <c r="R548" s="4">
        <v>0.04000235313991807</v>
      </c>
      <c r="S548" s="1" t="s">
        <v>976</v>
      </c>
      <c r="T548" s="4" t="s">
        <v>1076</v>
      </c>
      <c r="U548" s="1" t="s">
        <v>1080</v>
      </c>
      <c r="V548" s="6" t="s">
        <v>1082</v>
      </c>
      <c r="W548" s="7">
        <v>26577.025321</v>
      </c>
      <c r="X548" s="10">
        <v>45970</v>
      </c>
      <c r="Y548" s="1" t="s">
        <v>1103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HYPERLINK("https://www.suredividend.com/sure-analysis-SR/","Spire Inc.")</f>
        <v>0</v>
      </c>
      <c r="C549" s="1" t="s">
        <v>958</v>
      </c>
      <c r="D549" s="3">
        <v>76</v>
      </c>
      <c r="E549" s="3">
        <v>89.06999999999999</v>
      </c>
      <c r="F549" s="3">
        <v>72</v>
      </c>
      <c r="G549" s="4">
        <v>1.237083333333333</v>
      </c>
      <c r="H549" s="4">
        <v>0.03525317166273718</v>
      </c>
      <c r="I549" s="4">
        <v>-0.04165869068077643</v>
      </c>
      <c r="J549" s="4">
        <v>0.05</v>
      </c>
      <c r="K549" s="4">
        <v>0.04333741435464922</v>
      </c>
      <c r="L549" s="1" t="s">
        <v>235</v>
      </c>
      <c r="M549" s="5">
        <v>19.79333333333333</v>
      </c>
      <c r="N549" s="3">
        <v>4.5</v>
      </c>
      <c r="O549" s="3">
        <v>3.14</v>
      </c>
      <c r="P549" s="4">
        <v>0.6977777777777778</v>
      </c>
      <c r="Q549" s="1">
        <v>22</v>
      </c>
      <c r="R549" s="4">
        <v>0.05012970832663055</v>
      </c>
      <c r="S549" s="1" t="s">
        <v>985</v>
      </c>
      <c r="T549" s="4" t="s">
        <v>1076</v>
      </c>
      <c r="U549" s="1" t="s">
        <v>1080</v>
      </c>
      <c r="V549" s="6" t="s">
        <v>1085</v>
      </c>
      <c r="W549" s="7">
        <v>5440.895739</v>
      </c>
      <c r="X549" s="10">
        <v>45910</v>
      </c>
      <c r="Y549" s="1" t="s">
        <v>1106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HYPERLINK("https://www.suredividend.com/sure-analysis-FNV/","Franco-Nevada Corporation")</f>
        <v>0</v>
      </c>
      <c r="C550" s="1" t="s">
        <v>958</v>
      </c>
      <c r="D550" s="3">
        <v>199</v>
      </c>
      <c r="E550" s="3">
        <v>197.71</v>
      </c>
      <c r="F550" s="3">
        <v>202</v>
      </c>
      <c r="G550" s="4">
        <v>0.9787623762376239</v>
      </c>
      <c r="H550" s="4">
        <v>0.00768802791968034</v>
      </c>
      <c r="I550" s="4">
        <v>0.004302506681421736</v>
      </c>
      <c r="J550" s="4">
        <v>0.03</v>
      </c>
      <c r="K550" s="4">
        <v>0.04279551563613104</v>
      </c>
      <c r="L550" s="1" t="s">
        <v>235</v>
      </c>
      <c r="M550" s="5">
        <v>37.16353383458647</v>
      </c>
      <c r="N550" s="3">
        <v>5.32</v>
      </c>
      <c r="O550" s="3">
        <v>1.52</v>
      </c>
      <c r="P550" s="4">
        <v>0.2857142857142857</v>
      </c>
      <c r="Q550" s="1">
        <v>18</v>
      </c>
      <c r="R550" s="4">
        <v>0.07967303520906954</v>
      </c>
      <c r="S550" s="1" t="s">
        <v>968</v>
      </c>
      <c r="T550" s="4" t="s">
        <v>1076</v>
      </c>
      <c r="U550" s="1" t="s">
        <v>1081</v>
      </c>
      <c r="V550" s="6" t="s">
        <v>1083</v>
      </c>
      <c r="W550" s="7">
        <v>37942.50855</v>
      </c>
      <c r="X550" s="10">
        <v>45974</v>
      </c>
      <c r="Y550" s="1" t="s">
        <v>1098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HYPERLINK("https://www.suredividend.com/sure-analysis-BMO/","Bank of Montreal")</f>
        <v>0</v>
      </c>
      <c r="C551" s="1" t="s">
        <v>958</v>
      </c>
      <c r="D551" s="3">
        <v>124</v>
      </c>
      <c r="E551" s="3">
        <v>124.155</v>
      </c>
      <c r="F551" s="3">
        <v>89</v>
      </c>
      <c r="G551" s="4">
        <v>1.395</v>
      </c>
      <c r="H551" s="4">
        <v>0.03793645040473601</v>
      </c>
      <c r="I551" s="4">
        <v>-0.06441088918158777</v>
      </c>
      <c r="J551" s="4">
        <v>0.07000000000000001</v>
      </c>
      <c r="K551" s="4">
        <v>0.042615284799709</v>
      </c>
      <c r="L551" s="1" t="s">
        <v>235</v>
      </c>
      <c r="M551" s="5">
        <v>15.38475836431227</v>
      </c>
      <c r="N551" s="3">
        <v>8.07</v>
      </c>
      <c r="O551" s="3">
        <v>4.71</v>
      </c>
      <c r="P551" s="4">
        <v>0.5836431226765799</v>
      </c>
      <c r="Q551" s="1">
        <v>12</v>
      </c>
      <c r="R551" s="4">
        <v>0.05989764810863263</v>
      </c>
      <c r="S551" s="1" t="s">
        <v>1051</v>
      </c>
      <c r="T551" s="4" t="s">
        <v>1076</v>
      </c>
      <c r="U551" s="1" t="s">
        <v>1081</v>
      </c>
      <c r="V551" s="6" t="s">
        <v>1082</v>
      </c>
      <c r="W551" s="7">
        <v>90570.687859</v>
      </c>
      <c r="X551" s="10">
        <v>45903</v>
      </c>
      <c r="Y551" s="1" t="s">
        <v>1100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HYPERLINK("https://www.suredividend.com/sure-analysis-RPRX/","Royalty Pharma plc")</f>
        <v>0</v>
      </c>
      <c r="C552" s="1" t="s">
        <v>958</v>
      </c>
      <c r="D552" s="3">
        <v>36</v>
      </c>
      <c r="E552" s="3">
        <v>39.62</v>
      </c>
      <c r="F552" s="3">
        <v>31</v>
      </c>
      <c r="G552" s="4">
        <v>1.278064516129032</v>
      </c>
      <c r="H552" s="4">
        <v>0.02221100454316002</v>
      </c>
      <c r="I552" s="4">
        <v>-0.04788491829908281</v>
      </c>
      <c r="J552" s="4">
        <v>0.07000000000000001</v>
      </c>
      <c r="K552" s="4">
        <v>0.04160105654451796</v>
      </c>
      <c r="L552" s="1" t="s">
        <v>235</v>
      </c>
      <c r="M552" s="5">
        <v>8.883408071748878</v>
      </c>
      <c r="N552" s="3">
        <v>4.46</v>
      </c>
      <c r="O552" s="3">
        <v>0.88</v>
      </c>
      <c r="P552" s="4">
        <v>0.1973094170403588</v>
      </c>
      <c r="Q552" s="1">
        <v>5</v>
      </c>
      <c r="R552" s="4">
        <v>0.04941452284458392</v>
      </c>
      <c r="S552" s="1" t="s">
        <v>974</v>
      </c>
      <c r="T552" s="4" t="s">
        <v>1076</v>
      </c>
      <c r="U552" s="1" t="s">
        <v>1080</v>
      </c>
      <c r="V552" s="6" t="s">
        <v>1089</v>
      </c>
      <c r="W552" s="7">
        <v>22806.677608</v>
      </c>
      <c r="X552" s="10">
        <v>45883</v>
      </c>
      <c r="Y552" s="1" t="s">
        <v>1094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958</v>
      </c>
      <c r="D553" s="3">
        <v>485</v>
      </c>
      <c r="E553" s="3">
        <v>456.01</v>
      </c>
      <c r="F553" s="3">
        <v>356</v>
      </c>
      <c r="G553" s="4">
        <v>1.280926966292135</v>
      </c>
      <c r="H553" s="4">
        <v>0.03026249424354729</v>
      </c>
      <c r="I553" s="4">
        <v>-0.04831083194550434</v>
      </c>
      <c r="J553" s="4">
        <v>0.06</v>
      </c>
      <c r="K553" s="4">
        <v>0.04152093680298008</v>
      </c>
      <c r="L553" s="1" t="s">
        <v>235</v>
      </c>
      <c r="M553" s="5">
        <v>20.49483146067416</v>
      </c>
      <c r="N553" s="3">
        <v>22.25</v>
      </c>
      <c r="O553" s="3">
        <v>13.8</v>
      </c>
      <c r="P553" s="4">
        <v>0.6202247191011236</v>
      </c>
      <c r="Q553" s="1">
        <v>23</v>
      </c>
      <c r="R553" s="4">
        <v>0.06002854860719742</v>
      </c>
      <c r="S553" s="1" t="s">
        <v>986</v>
      </c>
      <c r="T553" s="4" t="s">
        <v>1076</v>
      </c>
      <c r="U553" s="1" t="s">
        <v>1080</v>
      </c>
      <c r="V553" s="6" t="s">
        <v>1086</v>
      </c>
      <c r="W553" s="7">
        <v>105482.685307</v>
      </c>
      <c r="X553" s="10">
        <v>45956</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958</v>
      </c>
      <c r="D554" s="3">
        <v>39</v>
      </c>
      <c r="E554" s="3">
        <v>39.575</v>
      </c>
      <c r="F554" s="3">
        <v>29.9</v>
      </c>
      <c r="G554" s="4">
        <v>1.323578595317726</v>
      </c>
      <c r="H554" s="4">
        <v>0.02223626026531901</v>
      </c>
      <c r="I554" s="4">
        <v>-0.05452499319674309</v>
      </c>
      <c r="J554" s="4">
        <v>0.073</v>
      </c>
      <c r="K554" s="4">
        <v>0.03845452681871731</v>
      </c>
      <c r="L554" s="1" t="s">
        <v>235</v>
      </c>
      <c r="M554" s="5">
        <v>22.48579545454546</v>
      </c>
      <c r="N554" s="3">
        <v>1.76</v>
      </c>
      <c r="O554" s="3">
        <v>0.88</v>
      </c>
      <c r="P554" s="4">
        <v>0.5</v>
      </c>
      <c r="Q554" s="1">
        <v>5</v>
      </c>
      <c r="R554" s="4">
        <v>0.06042477819475911</v>
      </c>
      <c r="S554" s="1" t="s">
        <v>1008</v>
      </c>
      <c r="T554" s="4" t="s">
        <v>1076</v>
      </c>
      <c r="U554" s="1" t="s">
        <v>1080</v>
      </c>
      <c r="V554" s="6" t="s">
        <v>1085</v>
      </c>
      <c r="W554" s="7">
        <v>25840.605405</v>
      </c>
      <c r="X554" s="10">
        <v>45974</v>
      </c>
      <c r="Y554" s="1" t="s">
        <v>1107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HYPERLINK("https://www.suredividend.com/sure-analysis-OXY/","Occidental Petroleum Corp.")</f>
        <v>0</v>
      </c>
      <c r="C555" s="1" t="s">
        <v>958</v>
      </c>
      <c r="D555" s="3">
        <v>46</v>
      </c>
      <c r="E555" s="3">
        <v>42.4</v>
      </c>
      <c r="F555" s="3">
        <v>34</v>
      </c>
      <c r="G555" s="4">
        <v>1.247058823529412</v>
      </c>
      <c r="H555" s="4">
        <v>0.02264150943396226</v>
      </c>
      <c r="I555" s="4">
        <v>-0.04319681551417431</v>
      </c>
      <c r="J555" s="4">
        <v>0.06</v>
      </c>
      <c r="K555" s="4">
        <v>0.0380774766829064</v>
      </c>
      <c r="L555" s="1" t="s">
        <v>235</v>
      </c>
      <c r="M555" s="5">
        <v>17.66666666666667</v>
      </c>
      <c r="N555" s="3">
        <v>2.4</v>
      </c>
      <c r="O555" s="3">
        <v>0.96</v>
      </c>
      <c r="P555" s="4">
        <v>0.4</v>
      </c>
      <c r="Q555" s="1">
        <v>4</v>
      </c>
      <c r="R555" s="4">
        <v>0.05251935381426631</v>
      </c>
      <c r="S555" s="1" t="s">
        <v>1011</v>
      </c>
      <c r="T555" s="4" t="s">
        <v>1076</v>
      </c>
      <c r="U555" s="1" t="s">
        <v>1080</v>
      </c>
      <c r="V555" s="6" t="s">
        <v>1092</v>
      </c>
      <c r="W555" s="7">
        <v>41398.542437</v>
      </c>
      <c r="X555" s="10">
        <v>45895</v>
      </c>
      <c r="Y555" s="1" t="s">
        <v>1101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HYPERLINK("https://www.suredividend.com/sure-analysis-TRGP/","Targa Resources Corp")</f>
        <v>0</v>
      </c>
      <c r="C556" s="1" t="s">
        <v>958</v>
      </c>
      <c r="D556" s="3">
        <v>161</v>
      </c>
      <c r="E556" s="3">
        <v>169.72</v>
      </c>
      <c r="F556" s="3">
        <v>141</v>
      </c>
      <c r="G556" s="4">
        <v>1.203687943262411</v>
      </c>
      <c r="H556" s="4">
        <v>0.02356823002592505</v>
      </c>
      <c r="I556" s="4">
        <v>-0.03639905350321393</v>
      </c>
      <c r="J556" s="4">
        <v>0.05</v>
      </c>
      <c r="K556" s="4">
        <v>0.03735385369306332</v>
      </c>
      <c r="L556" s="1" t="s">
        <v>235</v>
      </c>
      <c r="M556" s="5">
        <v>9.534831460674157</v>
      </c>
      <c r="N556" s="3">
        <v>17.8</v>
      </c>
      <c r="O556" s="3">
        <v>4</v>
      </c>
      <c r="P556" s="4">
        <v>0.2247191011235955</v>
      </c>
      <c r="Q556" s="1">
        <v>4</v>
      </c>
      <c r="R556" s="4">
        <v>0.0602809527753625</v>
      </c>
      <c r="S556" s="1" t="s">
        <v>969</v>
      </c>
      <c r="T556" s="4" t="s">
        <v>1076</v>
      </c>
      <c r="U556" s="1" t="s">
        <v>1080</v>
      </c>
      <c r="V556" s="6" t="s">
        <v>1092</v>
      </c>
      <c r="W556" s="7">
        <v>36429.704896</v>
      </c>
      <c r="X556" s="10">
        <v>45889</v>
      </c>
      <c r="Y556" s="1" t="s">
        <v>1101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HYPERLINK("https://www.suredividend.com/sure-analysis-BOTJ/","Bank of the James Financial Group, Inc.")</f>
        <v>0</v>
      </c>
      <c r="C557" s="1" t="s">
        <v>958</v>
      </c>
      <c r="D557" s="3">
        <v>14.17</v>
      </c>
      <c r="E557" s="3">
        <v>16.98</v>
      </c>
      <c r="F557" s="3">
        <v>14</v>
      </c>
      <c r="G557" s="4">
        <v>1.212857142857143</v>
      </c>
      <c r="H557" s="4">
        <v>0.02355712603062426</v>
      </c>
      <c r="I557" s="4">
        <v>-0.03786044402193078</v>
      </c>
      <c r="J557" s="4">
        <v>0.05</v>
      </c>
      <c r="K557" s="4">
        <v>0.03520879186482295</v>
      </c>
      <c r="L557" s="1" t="s">
        <v>235</v>
      </c>
      <c r="M557" s="5">
        <v>9.702857142857143</v>
      </c>
      <c r="N557" s="3">
        <v>1.75</v>
      </c>
      <c r="O557" s="3">
        <v>0.4</v>
      </c>
      <c r="P557" s="4">
        <v>0.2285714285714286</v>
      </c>
      <c r="Q557" s="1">
        <v>5</v>
      </c>
      <c r="R557" s="4">
        <v>0.04978904632428516</v>
      </c>
      <c r="S557" s="1" t="s">
        <v>1060</v>
      </c>
      <c r="T557" s="4" t="s">
        <v>1076</v>
      </c>
      <c r="U557" s="1" t="s">
        <v>1080</v>
      </c>
      <c r="V557" s="6" t="s">
        <v>1082</v>
      </c>
      <c r="W557" s="7">
        <v>77.19131299999999</v>
      </c>
      <c r="X557" s="10">
        <v>45890</v>
      </c>
      <c r="Y557" s="1" t="s">
        <v>1095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HYPERLINK("https://www.suredividend.com/sure-analysis-GM/","General Motors Company")</f>
        <v>0</v>
      </c>
      <c r="C558" s="1" t="s">
        <v>958</v>
      </c>
      <c r="D558" s="3">
        <v>67</v>
      </c>
      <c r="E558" s="3">
        <v>71.5</v>
      </c>
      <c r="F558" s="3">
        <v>63</v>
      </c>
      <c r="G558" s="4">
        <v>1.134920634920635</v>
      </c>
      <c r="H558" s="4">
        <v>0.008391608391608392</v>
      </c>
      <c r="I558" s="4">
        <v>-0.02499486824695607</v>
      </c>
      <c r="J558" s="4">
        <v>0.05</v>
      </c>
      <c r="K558" s="4">
        <v>0.03403486895320174</v>
      </c>
      <c r="L558" s="1" t="s">
        <v>235</v>
      </c>
      <c r="M558" s="5">
        <v>7.079207920792079</v>
      </c>
      <c r="N558" s="3">
        <v>10.1</v>
      </c>
      <c r="O558" s="3">
        <v>0.6</v>
      </c>
      <c r="P558" s="4">
        <v>0.0594059405940594</v>
      </c>
      <c r="Q558" s="1">
        <v>2</v>
      </c>
      <c r="R558" s="4">
        <v>0.1075663432482901</v>
      </c>
      <c r="S558" s="1" t="s">
        <v>983</v>
      </c>
      <c r="T558" s="4" t="s">
        <v>1076</v>
      </c>
      <c r="U558" s="1" t="s">
        <v>1080</v>
      </c>
      <c r="V558" s="6" t="s">
        <v>1087</v>
      </c>
      <c r="W558" s="7">
        <v>67063.39907299999</v>
      </c>
      <c r="X558" s="10">
        <v>45952</v>
      </c>
      <c r="Y558" s="1" t="s">
        <v>1101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958</v>
      </c>
      <c r="D559" s="3">
        <v>82</v>
      </c>
      <c r="E559" s="3">
        <v>96.91</v>
      </c>
      <c r="F559" s="3">
        <v>77</v>
      </c>
      <c r="G559" s="4">
        <v>1.258571428571428</v>
      </c>
      <c r="H559" s="4">
        <v>0.02889278712207203</v>
      </c>
      <c r="I559" s="4">
        <v>-0.04495370016937017</v>
      </c>
      <c r="J559" s="4">
        <v>0.05</v>
      </c>
      <c r="K559" s="4">
        <v>0.03393717859862</v>
      </c>
      <c r="L559" s="1" t="s">
        <v>235</v>
      </c>
      <c r="M559" s="5">
        <v>12.55310880829015</v>
      </c>
      <c r="N559" s="3">
        <v>7.72</v>
      </c>
      <c r="O559" s="3">
        <v>2.8</v>
      </c>
      <c r="P559" s="4">
        <v>0.3626943005181347</v>
      </c>
      <c r="Q559" s="1">
        <v>5</v>
      </c>
      <c r="R559" s="4">
        <v>0.04978904632428516</v>
      </c>
      <c r="S559" s="1" t="s">
        <v>989</v>
      </c>
      <c r="T559" s="4" t="s">
        <v>1076</v>
      </c>
      <c r="U559" s="1" t="s">
        <v>1081</v>
      </c>
      <c r="V559" s="6" t="s">
        <v>1091</v>
      </c>
      <c r="W559" s="7">
        <v>18736.685454</v>
      </c>
      <c r="X559" s="10">
        <v>45883</v>
      </c>
      <c r="Y559" s="1" t="s">
        <v>1094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HYPERLINK("https://www.suredividend.com/sure-analysis-PII/","Polaris Inc")</f>
        <v>0</v>
      </c>
      <c r="C560" s="1" t="s">
        <v>958</v>
      </c>
      <c r="D560" s="3">
        <v>70</v>
      </c>
      <c r="E560" s="3">
        <v>64.825</v>
      </c>
      <c r="F560" s="3">
        <v>50</v>
      </c>
      <c r="G560" s="4">
        <v>1.2965</v>
      </c>
      <c r="H560" s="4">
        <v>0.0413420748168145</v>
      </c>
      <c r="I560" s="4">
        <v>-0.05060815752723036</v>
      </c>
      <c r="J560" s="4">
        <v>0.04</v>
      </c>
      <c r="K560" s="4">
        <v>0.03212191475618931</v>
      </c>
      <c r="L560" s="1" t="s">
        <v>235</v>
      </c>
      <c r="M560" s="5">
        <v>16.75064599483204</v>
      </c>
      <c r="N560" s="3">
        <v>3.87</v>
      </c>
      <c r="O560" s="3">
        <v>2.68</v>
      </c>
      <c r="P560" s="4">
        <v>0.6925064599483204</v>
      </c>
      <c r="Q560" s="1">
        <v>30</v>
      </c>
      <c r="R560" s="4">
        <v>0.0399598224746982</v>
      </c>
      <c r="S560" s="1" t="s">
        <v>986</v>
      </c>
      <c r="T560" s="4" t="s">
        <v>1076</v>
      </c>
      <c r="U560" s="1" t="s">
        <v>1080</v>
      </c>
      <c r="V560" s="6" t="s">
        <v>1087</v>
      </c>
      <c r="W560" s="7">
        <v>3646.016945</v>
      </c>
      <c r="X560" s="10">
        <v>45959</v>
      </c>
      <c r="Y560" s="1" t="s">
        <v>1095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958</v>
      </c>
      <c r="D561" s="3">
        <v>18.9</v>
      </c>
      <c r="E561" s="3">
        <v>20</v>
      </c>
      <c r="F561" s="3">
        <v>16.65</v>
      </c>
      <c r="G561" s="4">
        <v>1.201201201201201</v>
      </c>
      <c r="H561" s="4">
        <v>0.036</v>
      </c>
      <c r="I561" s="4">
        <v>-0.03600041167988732</v>
      </c>
      <c r="J561" s="4">
        <v>0.03</v>
      </c>
      <c r="K561" s="4">
        <v>0.03035673237462522</v>
      </c>
      <c r="L561" s="1" t="s">
        <v>235</v>
      </c>
      <c r="M561" s="5">
        <v>10.81081081081081</v>
      </c>
      <c r="N561" s="3">
        <v>1.85</v>
      </c>
      <c r="O561" s="3">
        <v>0.72</v>
      </c>
      <c r="P561" s="4">
        <v>0.3891891891891892</v>
      </c>
      <c r="Q561" s="1">
        <v>29</v>
      </c>
      <c r="R561" s="4">
        <v>0.02884302866442456</v>
      </c>
      <c r="T561" s="4" t="s">
        <v>1076</v>
      </c>
      <c r="U561" s="1" t="s">
        <v>1080</v>
      </c>
      <c r="V561" s="6" t="s">
        <v>1082</v>
      </c>
      <c r="X561" s="10">
        <v>45894</v>
      </c>
      <c r="Y561" s="1" t="s">
        <v>1095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HYPERLINK("https://www.suredividend.com/sure-analysis-JPM/","JPMorgan Chase &amp; Co.")</f>
        <v>0</v>
      </c>
      <c r="C562" s="1" t="s">
        <v>958</v>
      </c>
      <c r="D562" s="3">
        <v>299</v>
      </c>
      <c r="E562" s="3">
        <v>309.38</v>
      </c>
      <c r="F562" s="3">
        <v>260</v>
      </c>
      <c r="G562" s="4">
        <v>1.189923076923077</v>
      </c>
      <c r="H562" s="4">
        <v>0.01939362596160062</v>
      </c>
      <c r="I562" s="4">
        <v>-0.03417993743674186</v>
      </c>
      <c r="J562" s="4">
        <v>0.04</v>
      </c>
      <c r="K562" s="4">
        <v>0.02751834142930876</v>
      </c>
      <c r="L562" s="1" t="s">
        <v>235</v>
      </c>
      <c r="M562" s="5">
        <v>15.469</v>
      </c>
      <c r="N562" s="3">
        <v>20</v>
      </c>
      <c r="O562" s="3">
        <v>6</v>
      </c>
      <c r="P562" s="4">
        <v>0.3</v>
      </c>
      <c r="Q562" s="1">
        <v>15</v>
      </c>
      <c r="R562" s="4">
        <v>0.08009875865888949</v>
      </c>
      <c r="S562" s="1" t="s">
        <v>1039</v>
      </c>
      <c r="T562" s="4" t="s">
        <v>1076</v>
      </c>
      <c r="U562" s="1" t="s">
        <v>1080</v>
      </c>
      <c r="V562" s="6" t="s">
        <v>1082</v>
      </c>
      <c r="W562" s="7">
        <v>842485.735057</v>
      </c>
      <c r="X562" s="10">
        <v>45947</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HYPERLINK("https://www.suredividend.com/sure-analysis-UTMD/","Utah Medical Products, Inc.")</f>
        <v>0</v>
      </c>
      <c r="C563" s="1" t="s">
        <v>958</v>
      </c>
      <c r="D563" s="3">
        <v>58</v>
      </c>
      <c r="E563" s="3">
        <v>55.51</v>
      </c>
      <c r="F563" s="3">
        <v>53</v>
      </c>
      <c r="G563" s="4">
        <v>1.047358490566038</v>
      </c>
      <c r="H563" s="4">
        <v>0.02233831742028463</v>
      </c>
      <c r="I563" s="4">
        <v>-0.00921156540521606</v>
      </c>
      <c r="J563" s="4">
        <v>0.015</v>
      </c>
      <c r="K563" s="4">
        <v>0.0272748949934265</v>
      </c>
      <c r="L563" s="1" t="s">
        <v>235</v>
      </c>
      <c r="M563" s="5">
        <v>15.86</v>
      </c>
      <c r="N563" s="3">
        <v>3.5</v>
      </c>
      <c r="O563" s="3">
        <v>1.24</v>
      </c>
      <c r="P563" s="4">
        <v>0.3542857142857143</v>
      </c>
      <c r="Q563" s="1">
        <v>23</v>
      </c>
      <c r="R563" s="4">
        <v>0.01104368775107778</v>
      </c>
      <c r="S563" s="1" t="s">
        <v>1024</v>
      </c>
      <c r="T563" s="4" t="s">
        <v>1076</v>
      </c>
      <c r="U563" s="1" t="s">
        <v>1080</v>
      </c>
      <c r="V563" s="6" t="s">
        <v>1089</v>
      </c>
      <c r="W563" s="7">
        <v>179.873118</v>
      </c>
      <c r="X563" s="10">
        <v>45964</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HYPERLINK("https://www.suredividend.com/sure-analysis-FOXA/","Fox Corporation")</f>
        <v>0</v>
      </c>
      <c r="C564" s="1" t="s">
        <v>958</v>
      </c>
      <c r="D564" s="3">
        <v>59</v>
      </c>
      <c r="E564" s="3">
        <v>65.48999999999999</v>
      </c>
      <c r="F564" s="3">
        <v>56</v>
      </c>
      <c r="G564" s="4">
        <v>1.169464285714286</v>
      </c>
      <c r="H564" s="4">
        <v>0.008550923805161094</v>
      </c>
      <c r="I564" s="4">
        <v>-0.03082409755891502</v>
      </c>
      <c r="J564" s="4">
        <v>0.05</v>
      </c>
      <c r="K564" s="4">
        <v>0.02621578251923551</v>
      </c>
      <c r="L564" s="1" t="s">
        <v>235</v>
      </c>
      <c r="M564" s="5">
        <v>15.12471131639723</v>
      </c>
      <c r="N564" s="3">
        <v>4.33</v>
      </c>
      <c r="O564" s="3">
        <v>0.5600000000000001</v>
      </c>
      <c r="P564" s="4">
        <v>0.1293302540415704</v>
      </c>
      <c r="Q564" s="1">
        <v>5</v>
      </c>
      <c r="R564" s="4">
        <v>0.03025579475561258</v>
      </c>
      <c r="S564" s="1" t="s">
        <v>1030</v>
      </c>
      <c r="T564" s="4" t="s">
        <v>1076</v>
      </c>
      <c r="U564" s="1" t="s">
        <v>1080</v>
      </c>
      <c r="V564" s="6" t="s">
        <v>1088</v>
      </c>
      <c r="W564" s="7">
        <v>29051.611662</v>
      </c>
      <c r="X564" s="10">
        <v>45910</v>
      </c>
      <c r="Y564" s="1" t="s">
        <v>1106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HYPERLINK("https://www.suredividend.com/sure-analysis-R/","Ryder System, Inc.")</f>
        <v>0</v>
      </c>
      <c r="C565" s="1" t="s">
        <v>958</v>
      </c>
      <c r="D565" s="3">
        <v>160</v>
      </c>
      <c r="E565" s="3">
        <v>169.26</v>
      </c>
      <c r="F565" s="3">
        <v>155</v>
      </c>
      <c r="G565" s="4">
        <v>1.092</v>
      </c>
      <c r="H565" s="4">
        <v>0.02150537634408602</v>
      </c>
      <c r="I565" s="4">
        <v>-0.01744816215440548</v>
      </c>
      <c r="J565" s="4">
        <v>0.02</v>
      </c>
      <c r="K565" s="4">
        <v>0.02505647415949719</v>
      </c>
      <c r="L565" s="1" t="s">
        <v>235</v>
      </c>
      <c r="M565" s="5">
        <v>13.07027027027027</v>
      </c>
      <c r="N565" s="3">
        <v>12.95</v>
      </c>
      <c r="O565" s="3">
        <v>3.64</v>
      </c>
      <c r="P565" s="4">
        <v>0.2810810810810811</v>
      </c>
      <c r="Q565" s="1">
        <v>21</v>
      </c>
      <c r="R565" s="4">
        <v>0.0386524708023015</v>
      </c>
      <c r="S565" s="1" t="s">
        <v>989</v>
      </c>
      <c r="T565" s="4" t="s">
        <v>1076</v>
      </c>
      <c r="U565" s="1" t="s">
        <v>1080</v>
      </c>
      <c r="V565" s="6" t="s">
        <v>1086</v>
      </c>
      <c r="W565" s="7">
        <v>6835.747206</v>
      </c>
      <c r="X565" s="10">
        <v>45955</v>
      </c>
      <c r="Y565" s="1" t="s">
        <v>1101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958</v>
      </c>
      <c r="D566" s="3">
        <v>32</v>
      </c>
      <c r="E566" s="3">
        <v>32.12</v>
      </c>
      <c r="F566" s="3">
        <v>24</v>
      </c>
      <c r="G566" s="4">
        <v>1.338333333333333</v>
      </c>
      <c r="H566" s="4">
        <v>0.0273972602739726</v>
      </c>
      <c r="I566" s="4">
        <v>-0.05661896555894774</v>
      </c>
      <c r="J566" s="4">
        <v>0.05</v>
      </c>
      <c r="K566" s="4">
        <v>0.02070562408922028</v>
      </c>
      <c r="L566" s="1" t="s">
        <v>235</v>
      </c>
      <c r="M566" s="5">
        <v>23.79259259259259</v>
      </c>
      <c r="N566" s="3">
        <v>1.35</v>
      </c>
      <c r="O566" s="3">
        <v>0.88</v>
      </c>
      <c r="P566" s="4">
        <v>0.6518518518518518</v>
      </c>
      <c r="Q566" s="1">
        <v>28</v>
      </c>
      <c r="R566" s="4">
        <v>0.03987280625583534</v>
      </c>
      <c r="S566" s="1" t="s">
        <v>980</v>
      </c>
      <c r="T566" s="4" t="s">
        <v>1076</v>
      </c>
      <c r="U566" s="1" t="s">
        <v>1080</v>
      </c>
      <c r="V566" s="6" t="s">
        <v>1085</v>
      </c>
      <c r="W566" s="7">
        <v>463.497575</v>
      </c>
      <c r="X566" s="10">
        <v>45974</v>
      </c>
      <c r="Y566" s="1" t="s">
        <v>1097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958</v>
      </c>
      <c r="D567" s="3">
        <v>33</v>
      </c>
      <c r="E567" s="3">
        <v>31.2</v>
      </c>
      <c r="F567" s="3">
        <v>27</v>
      </c>
      <c r="G567" s="4">
        <v>1.155555555555555</v>
      </c>
      <c r="H567" s="4">
        <v>0.02564102564102564</v>
      </c>
      <c r="I567" s="4">
        <v>-0.02850217188062054</v>
      </c>
      <c r="J567" s="4">
        <v>0.02</v>
      </c>
      <c r="K567" s="4">
        <v>0.02034149729382539</v>
      </c>
      <c r="L567" s="1" t="s">
        <v>235</v>
      </c>
      <c r="M567" s="5">
        <v>10.75862068965517</v>
      </c>
      <c r="N567" s="3">
        <v>2.9</v>
      </c>
      <c r="O567" s="3">
        <v>0.8</v>
      </c>
      <c r="P567" s="4">
        <v>0.2758620689655172</v>
      </c>
      <c r="Q567" s="1">
        <v>14</v>
      </c>
      <c r="R567" s="4">
        <v>0.05387395206178347</v>
      </c>
      <c r="S567" s="1" t="s">
        <v>965</v>
      </c>
      <c r="T567" s="4" t="s">
        <v>1076</v>
      </c>
      <c r="U567" s="1" t="s">
        <v>1080</v>
      </c>
      <c r="V567" s="6" t="s">
        <v>1082</v>
      </c>
      <c r="W567" s="7">
        <v>219.276166</v>
      </c>
      <c r="X567" s="10">
        <v>45898</v>
      </c>
      <c r="Y567" s="1" t="s">
        <v>1101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HYPERLINK("https://www.suredividend.com/sure-analysis-CM/","Canadian Imperial Bank Of Commerce")</f>
        <v>0</v>
      </c>
      <c r="C568" s="1" t="s">
        <v>958</v>
      </c>
      <c r="D568" s="3">
        <v>77</v>
      </c>
      <c r="E568" s="3">
        <v>87.84999999999999</v>
      </c>
      <c r="F568" s="3">
        <v>60</v>
      </c>
      <c r="G568" s="4">
        <v>1.464166666666667</v>
      </c>
      <c r="H568" s="4">
        <v>0.03187250996015936</v>
      </c>
      <c r="I568" s="4">
        <v>-0.07342218669196277</v>
      </c>
      <c r="J568" s="4">
        <v>0.06</v>
      </c>
      <c r="K568" s="4">
        <v>0.02008240850063125</v>
      </c>
      <c r="L568" s="1" t="s">
        <v>235</v>
      </c>
      <c r="M568" s="5">
        <v>14.61730449251248</v>
      </c>
      <c r="N568" s="3">
        <v>6.01</v>
      </c>
      <c r="O568" s="3">
        <v>2.8</v>
      </c>
      <c r="P568" s="4">
        <v>0.4658901830282862</v>
      </c>
      <c r="Q568" s="1">
        <v>14</v>
      </c>
      <c r="R568" s="4">
        <v>0.06016789231717445</v>
      </c>
      <c r="S568" s="1" t="s">
        <v>1035</v>
      </c>
      <c r="T568" s="4" t="s">
        <v>1076</v>
      </c>
      <c r="U568" s="1" t="s">
        <v>1081</v>
      </c>
      <c r="V568" s="6" t="s">
        <v>1082</v>
      </c>
      <c r="W568" s="7">
        <v>81177.88884699999</v>
      </c>
      <c r="X568" s="10">
        <v>45903</v>
      </c>
      <c r="Y568" s="1" t="s">
        <v>1100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HYPERLINK("https://www.suredividend.com/sure-analysis-WINA/","Winmark Corporation (WINA)")</f>
        <v>0</v>
      </c>
      <c r="C569" s="1" t="s">
        <v>958</v>
      </c>
      <c r="D569" s="3">
        <v>437</v>
      </c>
      <c r="E569" s="3">
        <v>413.46</v>
      </c>
      <c r="F569" s="3">
        <v>308</v>
      </c>
      <c r="G569" s="4">
        <v>1.342402597402597</v>
      </c>
      <c r="H569" s="4">
        <v>0.009287476418516906</v>
      </c>
      <c r="I569" s="4">
        <v>-0.05719159999599743</v>
      </c>
      <c r="J569" s="4">
        <v>0.07000000000000001</v>
      </c>
      <c r="K569" s="4">
        <v>0.01900123988814317</v>
      </c>
      <c r="L569" s="1" t="s">
        <v>235</v>
      </c>
      <c r="M569" s="5">
        <v>36.26842105263157</v>
      </c>
      <c r="N569" s="3">
        <v>11.4</v>
      </c>
      <c r="O569" s="3">
        <v>3.84</v>
      </c>
      <c r="P569" s="4">
        <v>0.3368421052631579</v>
      </c>
      <c r="Q569" s="1">
        <v>6</v>
      </c>
      <c r="R569" s="4">
        <v>0.04996052445273014</v>
      </c>
      <c r="S569" s="1" t="s">
        <v>997</v>
      </c>
      <c r="T569" s="4" t="s">
        <v>1076</v>
      </c>
      <c r="U569" s="1" t="s">
        <v>1080</v>
      </c>
      <c r="V569" s="6" t="s">
        <v>1087</v>
      </c>
      <c r="W569" s="7">
        <v>1473.975842</v>
      </c>
      <c r="X569" s="10">
        <v>45950</v>
      </c>
      <c r="Y569" s="1" t="s">
        <v>1093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958</v>
      </c>
      <c r="D570" s="3">
        <v>81</v>
      </c>
      <c r="E570" s="3">
        <v>79.62</v>
      </c>
      <c r="F570" s="3">
        <v>64</v>
      </c>
      <c r="G570" s="4">
        <v>1.2440625</v>
      </c>
      <c r="H570" s="4">
        <v>0.01180607887465461</v>
      </c>
      <c r="I570" s="4">
        <v>-0.04273636695687799</v>
      </c>
      <c r="J570" s="4">
        <v>0.05</v>
      </c>
      <c r="K570" s="4">
        <v>0.01859834029041929</v>
      </c>
      <c r="L570" s="1" t="s">
        <v>235</v>
      </c>
      <c r="M570" s="5">
        <v>22.55524079320114</v>
      </c>
      <c r="N570" s="3">
        <v>3.53</v>
      </c>
      <c r="O570" s="3">
        <v>0.9399999999999999</v>
      </c>
      <c r="P570" s="4">
        <v>0.2662889518413598</v>
      </c>
      <c r="Q570" s="1">
        <v>8</v>
      </c>
      <c r="R570" s="4">
        <v>0.06034828502666922</v>
      </c>
      <c r="S570" s="1" t="s">
        <v>983</v>
      </c>
      <c r="T570" s="4" t="s">
        <v>1076</v>
      </c>
      <c r="U570" s="1" t="s">
        <v>1080</v>
      </c>
      <c r="V570" s="6" t="s">
        <v>1087</v>
      </c>
      <c r="W570" s="7">
        <v>4684.107121</v>
      </c>
      <c r="X570" s="10">
        <v>45973</v>
      </c>
      <c r="Y570" s="1" t="s">
        <v>1097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HYPERLINK("https://www.suredividend.com/sure-analysis-PBHC/","Pathfinder Bancorp, Inc.")</f>
        <v>0</v>
      </c>
      <c r="C571" s="1" t="s">
        <v>958</v>
      </c>
      <c r="D571" s="3">
        <v>15</v>
      </c>
      <c r="E571" s="3">
        <v>15.03</v>
      </c>
      <c r="F571" s="3">
        <v>10</v>
      </c>
      <c r="G571" s="4">
        <v>1.503</v>
      </c>
      <c r="H571" s="4">
        <v>0.02661343978709248</v>
      </c>
      <c r="I571" s="4">
        <v>-0.07826048971919441</v>
      </c>
      <c r="J571" s="4">
        <v>0.07000000000000001</v>
      </c>
      <c r="K571" s="4">
        <v>0.01691424533522357</v>
      </c>
      <c r="L571" s="1" t="s">
        <v>235</v>
      </c>
      <c r="M571" s="5">
        <v>12.95689655172414</v>
      </c>
      <c r="N571" s="3">
        <v>1.16</v>
      </c>
      <c r="O571" s="3">
        <v>0.4</v>
      </c>
      <c r="P571" s="4">
        <v>0.3448275862068966</v>
      </c>
      <c r="Q571" s="1">
        <v>5</v>
      </c>
      <c r="R571" s="4">
        <v>0.04978904632428516</v>
      </c>
      <c r="T571" s="4" t="s">
        <v>1076</v>
      </c>
      <c r="U571" s="1" t="s">
        <v>1080</v>
      </c>
      <c r="V571" s="6" t="s">
        <v>1082</v>
      </c>
      <c r="W571" s="7">
        <v>91.415569</v>
      </c>
      <c r="X571" s="10">
        <v>45896</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958</v>
      </c>
      <c r="D572" s="3">
        <v>163</v>
      </c>
      <c r="E572" s="3">
        <v>211.98</v>
      </c>
      <c r="F572" s="3">
        <v>169</v>
      </c>
      <c r="G572" s="4">
        <v>1.254319526627219</v>
      </c>
      <c r="H572" s="4">
        <v>0.008680064156995944</v>
      </c>
      <c r="I572" s="4">
        <v>-0.04430709167405578</v>
      </c>
      <c r="J572" s="4">
        <v>0.05</v>
      </c>
      <c r="K572" s="4">
        <v>0.01504199710190846</v>
      </c>
      <c r="L572" s="1" t="s">
        <v>235</v>
      </c>
      <c r="M572" s="5">
        <v>22.55106382978723</v>
      </c>
      <c r="N572" s="3">
        <v>9.4</v>
      </c>
      <c r="O572" s="3">
        <v>1.84</v>
      </c>
      <c r="P572" s="4">
        <v>0.1957446808510638</v>
      </c>
      <c r="Q572" s="1">
        <v>9</v>
      </c>
      <c r="R572" s="4">
        <v>0.1099636954349925</v>
      </c>
      <c r="S572" s="1" t="s">
        <v>1008</v>
      </c>
      <c r="T572" s="4" t="s">
        <v>1076</v>
      </c>
      <c r="U572" s="1" t="s">
        <v>1080</v>
      </c>
      <c r="V572" s="6" t="s">
        <v>1084</v>
      </c>
      <c r="W572" s="7">
        <v>177834.488979</v>
      </c>
      <c r="X572" s="10">
        <v>45908</v>
      </c>
      <c r="Y572" s="1" t="s">
        <v>1093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958</v>
      </c>
      <c r="D573" s="3">
        <v>268</v>
      </c>
      <c r="E573" s="3">
        <v>287.69</v>
      </c>
      <c r="F573" s="3">
        <v>180</v>
      </c>
      <c r="G573" s="4">
        <v>1.598277777777778</v>
      </c>
      <c r="H573" s="4">
        <v>0.00931558274531614</v>
      </c>
      <c r="I573" s="4">
        <v>-0.08952180831924339</v>
      </c>
      <c r="J573" s="4">
        <v>0.1</v>
      </c>
      <c r="K573" s="4">
        <v>0.01204574746246645</v>
      </c>
      <c r="L573" s="1" t="s">
        <v>235</v>
      </c>
      <c r="M573" s="5">
        <v>28.71157684630739</v>
      </c>
      <c r="N573" s="3">
        <v>10.02</v>
      </c>
      <c r="O573" s="3">
        <v>2.68</v>
      </c>
      <c r="P573" s="4">
        <v>0.2674650698602795</v>
      </c>
      <c r="Q573" s="1">
        <v>3</v>
      </c>
      <c r="R573" s="4">
        <v>0.04997331683701267</v>
      </c>
      <c r="S573" s="1" t="s">
        <v>1008</v>
      </c>
      <c r="T573" s="4" t="s">
        <v>1076</v>
      </c>
      <c r="U573" s="1" t="s">
        <v>1080</v>
      </c>
      <c r="V573" s="6" t="s">
        <v>1087</v>
      </c>
      <c r="W573" s="7">
        <v>77132.35643699999</v>
      </c>
      <c r="X573" s="10">
        <v>45917</v>
      </c>
      <c r="Y573" s="1" t="s">
        <v>1106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958</v>
      </c>
      <c r="D574" s="3">
        <v>42</v>
      </c>
      <c r="E574" s="3">
        <v>40.95</v>
      </c>
      <c r="F574" s="3">
        <v>26</v>
      </c>
      <c r="G574" s="4">
        <v>1.575</v>
      </c>
      <c r="H574" s="4">
        <v>0.02148962148962149</v>
      </c>
      <c r="I574" s="4">
        <v>-0.0868462890526146</v>
      </c>
      <c r="J574" s="4">
        <v>0.07000000000000001</v>
      </c>
      <c r="K574" s="4">
        <v>0.003786578276967711</v>
      </c>
      <c r="L574" s="1" t="s">
        <v>235</v>
      </c>
      <c r="M574" s="5">
        <v>37.91666666666666</v>
      </c>
      <c r="N574" s="3">
        <v>1.08</v>
      </c>
      <c r="O574" s="3">
        <v>0.88</v>
      </c>
      <c r="P574" s="4">
        <v>0.8148148148148148</v>
      </c>
      <c r="Q574" s="1">
        <v>27</v>
      </c>
      <c r="R574" s="4">
        <v>0.06042477819475911</v>
      </c>
      <c r="S574" s="1" t="s">
        <v>1061</v>
      </c>
      <c r="T574" s="4" t="s">
        <v>1076</v>
      </c>
      <c r="U574" s="1" t="s">
        <v>1080</v>
      </c>
      <c r="V574" s="6" t="s">
        <v>1086</v>
      </c>
      <c r="W574" s="7">
        <v>46782.455631</v>
      </c>
      <c r="X574" s="10">
        <v>45945</v>
      </c>
      <c r="Y574" s="1" t="s">
        <v>1101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958</v>
      </c>
      <c r="D575" s="3">
        <v>82</v>
      </c>
      <c r="E575" s="3">
        <v>87.64</v>
      </c>
      <c r="F575" s="3">
        <v>66</v>
      </c>
      <c r="G575" s="4">
        <v>1.327878787878788</v>
      </c>
      <c r="H575" s="4">
        <v>0.01551802829758102</v>
      </c>
      <c r="I575" s="4">
        <v>-0.05513815178457382</v>
      </c>
      <c r="J575" s="4">
        <v>0.04</v>
      </c>
      <c r="K575" s="4">
        <v>0.002349781021752761</v>
      </c>
      <c r="L575" s="1" t="s">
        <v>235</v>
      </c>
      <c r="M575" s="5">
        <v>12.00547945205479</v>
      </c>
      <c r="N575" s="3">
        <v>7.3</v>
      </c>
      <c r="O575" s="3">
        <v>1.36</v>
      </c>
      <c r="P575" s="4">
        <v>0.1863013698630137</v>
      </c>
      <c r="Q575" s="1">
        <v>14</v>
      </c>
      <c r="R575" s="4">
        <v>0.07028365177818952</v>
      </c>
      <c r="S575" s="1" t="s">
        <v>972</v>
      </c>
      <c r="T575" s="4" t="s">
        <v>1076</v>
      </c>
      <c r="U575" s="1" t="s">
        <v>1081</v>
      </c>
      <c r="V575" s="6" t="s">
        <v>1082</v>
      </c>
      <c r="W575" s="7">
        <v>4041.923268</v>
      </c>
      <c r="X575" s="10">
        <v>45882</v>
      </c>
      <c r="Y575" s="1" t="s">
        <v>1099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958</v>
      </c>
      <c r="D576" s="3">
        <v>45</v>
      </c>
      <c r="E576" s="3">
        <v>45.37</v>
      </c>
      <c r="F576" s="3">
        <v>37</v>
      </c>
      <c r="G576" s="4">
        <v>1.226216216216216</v>
      </c>
      <c r="H576" s="4">
        <v>0.03085739475424289</v>
      </c>
      <c r="I576" s="4">
        <v>-0.03996605541852349</v>
      </c>
      <c r="J576" s="4">
        <v>0</v>
      </c>
      <c r="K576" s="4">
        <v>-6.322494185728722E-05</v>
      </c>
      <c r="L576" s="1" t="s">
        <v>235</v>
      </c>
      <c r="M576" s="5">
        <v>1.349494348602023</v>
      </c>
      <c r="N576" s="3">
        <v>33.62</v>
      </c>
      <c r="O576" s="3">
        <v>1.4</v>
      </c>
      <c r="P576" s="4">
        <v>0.04164187983343248</v>
      </c>
      <c r="Q576" s="1">
        <v>16</v>
      </c>
      <c r="R576" s="4">
        <v>0.05960186535674428</v>
      </c>
      <c r="S576" s="1" t="s">
        <v>1025</v>
      </c>
      <c r="T576" s="4" t="s">
        <v>1076</v>
      </c>
      <c r="U576" s="1" t="s">
        <v>1080</v>
      </c>
      <c r="V576" s="6" t="s">
        <v>1082</v>
      </c>
      <c r="W576" s="7">
        <v>1846.690698</v>
      </c>
      <c r="X576" s="10">
        <v>45882</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HYPERLINK("https://www.suredividend.com/sure-analysis-LHX/","L3Harris Technologies Inc")</f>
        <v>0</v>
      </c>
      <c r="C577" s="1" t="s">
        <v>958</v>
      </c>
      <c r="D577" s="3">
        <v>285</v>
      </c>
      <c r="E577" s="3">
        <v>288.42</v>
      </c>
      <c r="F577" s="3">
        <v>191</v>
      </c>
      <c r="G577" s="4">
        <v>1.510052356020942</v>
      </c>
      <c r="H577" s="4">
        <v>0.01664239650509673</v>
      </c>
      <c r="I577" s="4">
        <v>-0.07912305753949544</v>
      </c>
      <c r="J577" s="4">
        <v>0.06</v>
      </c>
      <c r="K577" s="4">
        <v>-0.004040877482614724</v>
      </c>
      <c r="L577" s="1" t="s">
        <v>235</v>
      </c>
      <c r="M577" s="5">
        <v>27.20943396226415</v>
      </c>
      <c r="N577" s="3">
        <v>10.6</v>
      </c>
      <c r="O577" s="3">
        <v>4.8</v>
      </c>
      <c r="P577" s="4">
        <v>0.4528301886792453</v>
      </c>
      <c r="Q577" s="1">
        <v>24</v>
      </c>
      <c r="R577" s="4">
        <v>0.04000235313991807</v>
      </c>
      <c r="S577" s="1" t="s">
        <v>989</v>
      </c>
      <c r="T577" s="4" t="s">
        <v>1076</v>
      </c>
      <c r="U577" s="1" t="s">
        <v>1080</v>
      </c>
      <c r="V577" s="6" t="s">
        <v>1086</v>
      </c>
      <c r="W577" s="7">
        <v>53940.429489</v>
      </c>
      <c r="X577" s="10">
        <v>45968</v>
      </c>
      <c r="Y577" s="1" t="s">
        <v>1104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958</v>
      </c>
      <c r="D578" s="3">
        <v>272</v>
      </c>
      <c r="E578" s="3">
        <v>273.39</v>
      </c>
      <c r="F578" s="3">
        <v>195</v>
      </c>
      <c r="G578" s="4">
        <v>1.402</v>
      </c>
      <c r="H578" s="4">
        <v>0.01755733567431142</v>
      </c>
      <c r="I578" s="4">
        <v>-0.06534701509576302</v>
      </c>
      <c r="J578" s="4">
        <v>0.04</v>
      </c>
      <c r="K578" s="4">
        <v>-0.006409372577855676</v>
      </c>
      <c r="L578" s="1" t="s">
        <v>235</v>
      </c>
      <c r="M578" s="5">
        <v>18.226</v>
      </c>
      <c r="N578" s="3">
        <v>15</v>
      </c>
      <c r="O578" s="3">
        <v>4.8</v>
      </c>
      <c r="P578" s="4">
        <v>0.32</v>
      </c>
      <c r="Q578" s="1">
        <v>15</v>
      </c>
      <c r="R578" s="4">
        <v>0.04563955259127317</v>
      </c>
      <c r="S578" s="1" t="s">
        <v>987</v>
      </c>
      <c r="T578" s="4" t="s">
        <v>1076</v>
      </c>
      <c r="U578" s="1" t="s">
        <v>1080</v>
      </c>
      <c r="V578" s="6" t="s">
        <v>1083</v>
      </c>
      <c r="W578" s="7">
        <v>14297.870032</v>
      </c>
      <c r="X578" s="10">
        <v>45953</v>
      </c>
      <c r="Y578" s="1" t="s">
        <v>1101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HYPERLINK("https://www.suredividend.com/sure-analysis-DE/","Deere &amp; Co.")</f>
        <v>0</v>
      </c>
      <c r="C579" s="1" t="s">
        <v>958</v>
      </c>
      <c r="D579" s="3">
        <v>496</v>
      </c>
      <c r="E579" s="3">
        <v>473.9</v>
      </c>
      <c r="F579" s="3">
        <v>297</v>
      </c>
      <c r="G579" s="4">
        <v>1.595622895622895</v>
      </c>
      <c r="H579" s="4">
        <v>0.01367377083772948</v>
      </c>
      <c r="I579" s="4">
        <v>-0.08921902936567072</v>
      </c>
      <c r="J579" s="4">
        <v>0.07000000000000001</v>
      </c>
      <c r="K579" s="4">
        <v>-0.008218845767139604</v>
      </c>
      <c r="L579" s="1" t="s">
        <v>235</v>
      </c>
      <c r="M579" s="5">
        <v>25.54716981132075</v>
      </c>
      <c r="N579" s="3">
        <v>18.55</v>
      </c>
      <c r="O579" s="3">
        <v>6.48</v>
      </c>
      <c r="P579" s="4">
        <v>0.3493261455525606</v>
      </c>
      <c r="Q579" s="1">
        <v>5</v>
      </c>
      <c r="R579" s="4">
        <v>0.05527140301646605</v>
      </c>
      <c r="S579" s="1" t="s">
        <v>980</v>
      </c>
      <c r="T579" s="4" t="s">
        <v>1076</v>
      </c>
      <c r="U579" s="1" t="s">
        <v>1080</v>
      </c>
      <c r="V579" s="6" t="s">
        <v>1086</v>
      </c>
      <c r="W579" s="7">
        <v>127976.637467</v>
      </c>
      <c r="X579" s="10">
        <v>45895</v>
      </c>
      <c r="Y579" s="1" t="s">
        <v>1101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958</v>
      </c>
      <c r="D580" s="3">
        <v>319</v>
      </c>
      <c r="E580" s="3">
        <v>312.67</v>
      </c>
      <c r="F580" s="3">
        <v>210</v>
      </c>
      <c r="G580" s="4">
        <v>1.488904761904762</v>
      </c>
      <c r="H580" s="4">
        <v>0.01765439600857133</v>
      </c>
      <c r="I580" s="4">
        <v>-0.07652186708158415</v>
      </c>
      <c r="J580" s="4">
        <v>0.05</v>
      </c>
      <c r="K580" s="4">
        <v>-0.008818396320321109</v>
      </c>
      <c r="L580" s="1" t="s">
        <v>235</v>
      </c>
      <c r="M580" s="5">
        <v>20.80306054557552</v>
      </c>
      <c r="N580" s="3">
        <v>15.03</v>
      </c>
      <c r="O580" s="3">
        <v>5.52</v>
      </c>
      <c r="P580" s="4">
        <v>0.3672654690618762</v>
      </c>
      <c r="Q580" s="1">
        <v>13</v>
      </c>
      <c r="R580" s="4">
        <v>0.04012620718096094</v>
      </c>
      <c r="S580" s="1" t="s">
        <v>962</v>
      </c>
      <c r="T580" s="4" t="s">
        <v>1076</v>
      </c>
      <c r="U580" s="1" t="s">
        <v>1080</v>
      </c>
      <c r="V580" s="6" t="s">
        <v>1086</v>
      </c>
      <c r="W580" s="7">
        <v>12269.619169</v>
      </c>
      <c r="X580" s="10">
        <v>45973</v>
      </c>
      <c r="Y580" s="1" t="s">
        <v>1104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958</v>
      </c>
      <c r="D581" s="3">
        <v>182</v>
      </c>
      <c r="E581" s="3">
        <v>187.57</v>
      </c>
      <c r="F581" s="3">
        <v>137</v>
      </c>
      <c r="G581" s="4">
        <v>1.369124087591241</v>
      </c>
      <c r="H581" s="4">
        <v>0.01631390947379645</v>
      </c>
      <c r="I581" s="4">
        <v>-0.06090087099348707</v>
      </c>
      <c r="J581" s="4">
        <v>0.03</v>
      </c>
      <c r="K581" s="4">
        <v>-0.01081448645033922</v>
      </c>
      <c r="L581" s="1" t="s">
        <v>235</v>
      </c>
      <c r="M581" s="5">
        <v>19.23794871794872</v>
      </c>
      <c r="N581" s="3">
        <v>9.75</v>
      </c>
      <c r="O581" s="3">
        <v>3.06</v>
      </c>
      <c r="P581" s="4">
        <v>0.3138461538461538</v>
      </c>
      <c r="Q581" s="1">
        <v>14</v>
      </c>
      <c r="R581" s="4">
        <v>0.06990981876632385</v>
      </c>
      <c r="S581" s="1" t="s">
        <v>961</v>
      </c>
      <c r="T581" s="4" t="s">
        <v>1076</v>
      </c>
      <c r="U581" s="1" t="s">
        <v>1080</v>
      </c>
      <c r="V581" s="6" t="s">
        <v>1089</v>
      </c>
      <c r="W581" s="7">
        <v>20866.842264</v>
      </c>
      <c r="X581" s="10">
        <v>45903</v>
      </c>
      <c r="Y581" s="1" t="s">
        <v>1106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HYPERLINK("https://www.suredividend.com/sure-analysis-JOE/","The St. Joe Company")</f>
        <v>0</v>
      </c>
      <c r="C582" s="1" t="s">
        <v>958</v>
      </c>
      <c r="D582" s="3">
        <v>50</v>
      </c>
      <c r="E582" s="3">
        <v>58.53</v>
      </c>
      <c r="F582" s="3">
        <v>33</v>
      </c>
      <c r="G582" s="4">
        <v>1.773636363636364</v>
      </c>
      <c r="H582" s="4">
        <v>0.0109345634717239</v>
      </c>
      <c r="I582" s="4">
        <v>-0.1082829242505626</v>
      </c>
      <c r="J582" s="4">
        <v>0.09</v>
      </c>
      <c r="K582" s="4">
        <v>-0.01337469155184079</v>
      </c>
      <c r="L582" s="1" t="s">
        <v>235</v>
      </c>
      <c r="M582" s="5">
        <v>45.02307692307692</v>
      </c>
      <c r="N582" s="3">
        <v>1.3</v>
      </c>
      <c r="O582" s="3">
        <v>0.64</v>
      </c>
      <c r="P582" s="4">
        <v>0.4923076923076923</v>
      </c>
      <c r="Q582" s="1">
        <v>6</v>
      </c>
      <c r="R582" s="4">
        <v>0.07056368416916192</v>
      </c>
      <c r="S582" s="1" t="s">
        <v>991</v>
      </c>
      <c r="T582" s="4" t="s">
        <v>1076</v>
      </c>
      <c r="U582" s="1" t="s">
        <v>1080</v>
      </c>
      <c r="V582" s="6" t="s">
        <v>1090</v>
      </c>
      <c r="W582" s="7">
        <v>3377.47756</v>
      </c>
      <c r="X582" s="10">
        <v>45897</v>
      </c>
      <c r="Y582" s="1" t="s">
        <v>1107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HYPERLINK("https://www.suredividend.com/sure-analysis-BCC/","Boise Cascade Company")</f>
        <v>0</v>
      </c>
      <c r="C583" s="1" t="s">
        <v>958</v>
      </c>
      <c r="D583" s="3">
        <v>70</v>
      </c>
      <c r="E583" s="3">
        <v>69.23</v>
      </c>
      <c r="F583" s="3">
        <v>46</v>
      </c>
      <c r="G583" s="4">
        <v>1.505</v>
      </c>
      <c r="H583" s="4">
        <v>0.0127112523472483</v>
      </c>
      <c r="I583" s="4">
        <v>-0.07850560064610823</v>
      </c>
      <c r="J583" s="4">
        <v>0.05</v>
      </c>
      <c r="K583" s="4">
        <v>-0.01618554905744851</v>
      </c>
      <c r="L583" s="1" t="s">
        <v>235</v>
      </c>
      <c r="M583" s="5">
        <v>19.78</v>
      </c>
      <c r="N583" s="3">
        <v>3.5</v>
      </c>
      <c r="O583" s="3">
        <v>0.88</v>
      </c>
      <c r="P583" s="4">
        <v>0.2514285714285714</v>
      </c>
      <c r="Q583" s="1">
        <v>9</v>
      </c>
      <c r="R583" s="4">
        <v>0.04941452284458392</v>
      </c>
      <c r="S583" s="1" t="s">
        <v>986</v>
      </c>
      <c r="T583" s="4" t="s">
        <v>1076</v>
      </c>
      <c r="U583" s="1" t="s">
        <v>1080</v>
      </c>
      <c r="V583" s="6" t="s">
        <v>1086</v>
      </c>
      <c r="W583" s="7">
        <v>2562.63979</v>
      </c>
      <c r="X583" s="10">
        <v>45973</v>
      </c>
      <c r="Y583" s="1" t="s">
        <v>1096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958</v>
      </c>
      <c r="D584" s="3">
        <v>290</v>
      </c>
      <c r="E584" s="3">
        <v>330.44</v>
      </c>
      <c r="F584" s="3">
        <v>218</v>
      </c>
      <c r="G584" s="4">
        <v>1.515779816513761</v>
      </c>
      <c r="H584" s="4">
        <v>0.01104587822297543</v>
      </c>
      <c r="I584" s="4">
        <v>-0.07982002896589913</v>
      </c>
      <c r="J584" s="4">
        <v>0.05</v>
      </c>
      <c r="K584" s="4">
        <v>-0.01735402738802216</v>
      </c>
      <c r="L584" s="1" t="s">
        <v>235</v>
      </c>
      <c r="M584" s="5">
        <v>22.7106529209622</v>
      </c>
      <c r="N584" s="3">
        <v>14.55</v>
      </c>
      <c r="O584" s="3">
        <v>3.65</v>
      </c>
      <c r="P584" s="4">
        <v>0.2508591065292096</v>
      </c>
      <c r="Q584" s="1">
        <v>5</v>
      </c>
      <c r="R584" s="4">
        <v>0.1000613146735876</v>
      </c>
      <c r="S584" s="1" t="s">
        <v>1014</v>
      </c>
      <c r="T584" s="4" t="s">
        <v>1076</v>
      </c>
      <c r="U584" s="1" t="s">
        <v>1080</v>
      </c>
      <c r="V584" s="6" t="s">
        <v>1087</v>
      </c>
      <c r="W584" s="7">
        <v>20179.391763</v>
      </c>
      <c r="X584" s="10">
        <v>45887</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HYPERLINK("https://www.suredividend.com/sure-analysis-ANDC/","Andover Bancorp, Inc.")</f>
        <v>0</v>
      </c>
      <c r="C585" s="1" t="s">
        <v>958</v>
      </c>
      <c r="D585" s="3">
        <v>19.65</v>
      </c>
      <c r="E585" s="3">
        <v>18.5</v>
      </c>
      <c r="F585" s="3">
        <v>12</v>
      </c>
      <c r="G585" s="4">
        <v>1.541666666666667</v>
      </c>
      <c r="H585" s="4">
        <v>0.04108108108108108</v>
      </c>
      <c r="I585" s="4">
        <v>-0.08293123134723857</v>
      </c>
      <c r="J585" s="4">
        <v>0.01</v>
      </c>
      <c r="K585" s="4">
        <v>-0.022251731592691</v>
      </c>
      <c r="L585" s="1" t="s">
        <v>235</v>
      </c>
      <c r="M585" s="5">
        <v>12.33333333333333</v>
      </c>
      <c r="N585" s="3">
        <v>1.5</v>
      </c>
      <c r="O585" s="3">
        <v>0.76</v>
      </c>
      <c r="P585" s="4">
        <v>0.5066666666666667</v>
      </c>
      <c r="Q585" s="1">
        <v>42</v>
      </c>
      <c r="R585" s="4">
        <v>0.01031145931793609</v>
      </c>
      <c r="T585" s="4" t="s">
        <v>1076</v>
      </c>
      <c r="U585" s="1" t="s">
        <v>1080</v>
      </c>
      <c r="V585" s="6" t="s">
        <v>1082</v>
      </c>
      <c r="X585" s="10">
        <v>45763</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958</v>
      </c>
      <c r="D586" s="3">
        <v>188</v>
      </c>
      <c r="E586" s="3">
        <v>185.16</v>
      </c>
      <c r="F586" s="3">
        <v>120</v>
      </c>
      <c r="G586" s="4">
        <v>1.543</v>
      </c>
      <c r="H586" s="4">
        <v>0.01425793907971484</v>
      </c>
      <c r="I586" s="4">
        <v>-0.08308977719561605</v>
      </c>
      <c r="J586" s="4">
        <v>0.04</v>
      </c>
      <c r="K586" s="4">
        <v>-0.02665339588335303</v>
      </c>
      <c r="L586" s="1" t="s">
        <v>235</v>
      </c>
      <c r="M586" s="5">
        <v>21.53023255813953</v>
      </c>
      <c r="N586" s="3">
        <v>8.6</v>
      </c>
      <c r="O586" s="3">
        <v>2.64</v>
      </c>
      <c r="P586" s="4">
        <v>0.3069767441860465</v>
      </c>
      <c r="Q586" s="1">
        <v>19</v>
      </c>
      <c r="R586" s="4">
        <v>0.05982499004041508</v>
      </c>
      <c r="S586" s="1" t="s">
        <v>998</v>
      </c>
      <c r="T586" s="4" t="s">
        <v>1076</v>
      </c>
      <c r="U586" s="1" t="s">
        <v>1080</v>
      </c>
      <c r="V586" s="6" t="s">
        <v>1087</v>
      </c>
      <c r="W586" s="7">
        <v>22710.243395</v>
      </c>
      <c r="X586" s="10">
        <v>45902</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HYPERLINK("https://www.suredividend.com/sure-analysis-AMKR/","Amkor Technology, Inc.")</f>
        <v>0</v>
      </c>
      <c r="C587" s="1" t="s">
        <v>958</v>
      </c>
      <c r="D587" s="3">
        <v>35</v>
      </c>
      <c r="E587" s="3">
        <v>31.5</v>
      </c>
      <c r="F587" s="3">
        <v>18</v>
      </c>
      <c r="G587" s="4">
        <v>1.75</v>
      </c>
      <c r="H587" s="4">
        <v>0.01047619047619048</v>
      </c>
      <c r="I587" s="4">
        <v>-0.1058870393420188</v>
      </c>
      <c r="J587" s="4">
        <v>0.05</v>
      </c>
      <c r="K587" s="4">
        <v>-0.04649025676905039</v>
      </c>
      <c r="L587" s="1" t="s">
        <v>235</v>
      </c>
      <c r="M587" s="5">
        <v>25.2</v>
      </c>
      <c r="N587" s="3">
        <v>1.25</v>
      </c>
      <c r="O587" s="3">
        <v>0.33</v>
      </c>
      <c r="P587" s="4">
        <v>0.264</v>
      </c>
      <c r="Q587" s="1">
        <v>5</v>
      </c>
      <c r="R587" s="4">
        <v>0.03922410156720635</v>
      </c>
      <c r="S587" s="1" t="s">
        <v>1030</v>
      </c>
      <c r="T587" s="4" t="s">
        <v>1076</v>
      </c>
      <c r="U587" s="1" t="s">
        <v>1080</v>
      </c>
      <c r="V587" s="6" t="s">
        <v>1084</v>
      </c>
      <c r="W587" s="7">
        <v>7897.830312</v>
      </c>
      <c r="X587" s="10">
        <v>45971</v>
      </c>
      <c r="Y587" s="1" t="s">
        <v>1104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958</v>
      </c>
      <c r="D588" s="3">
        <v>38</v>
      </c>
      <c r="E588" s="3">
        <v>36.64</v>
      </c>
      <c r="F588" s="3">
        <v>18</v>
      </c>
      <c r="G588" s="4">
        <v>2.035555555555556</v>
      </c>
      <c r="H588" s="4">
        <v>0.009279475982532752</v>
      </c>
      <c r="I588" s="4">
        <v>-0.1325121355641864</v>
      </c>
      <c r="J588" s="4">
        <v>0.08</v>
      </c>
      <c r="K588" s="4">
        <v>-0.0486814317095372</v>
      </c>
      <c r="L588" s="1" t="s">
        <v>235</v>
      </c>
      <c r="M588" s="5">
        <v>50.88888888888889</v>
      </c>
      <c r="N588" s="3">
        <v>0.72</v>
      </c>
      <c r="O588" s="3">
        <v>0.34</v>
      </c>
      <c r="P588" s="4">
        <v>0.4722222222222223</v>
      </c>
      <c r="Q588" s="1">
        <v>10</v>
      </c>
      <c r="R588" s="4">
        <v>0.07140202794100681</v>
      </c>
      <c r="S588" s="1" t="s">
        <v>991</v>
      </c>
      <c r="T588" s="4" t="s">
        <v>1076</v>
      </c>
      <c r="U588" s="1" t="s">
        <v>1080</v>
      </c>
      <c r="V588" s="6" t="s">
        <v>1084</v>
      </c>
      <c r="W588" s="7">
        <v>6209.507715</v>
      </c>
      <c r="X588" s="10">
        <v>45974</v>
      </c>
      <c r="Y588" s="1" t="s">
        <v>1104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HYPERLINK("https://www.suredividend.com/sure-analysis-CHRW/","C.H. Robinson Worldwide, Inc.")</f>
        <v>0</v>
      </c>
      <c r="C589" s="1" t="s">
        <v>958</v>
      </c>
      <c r="D589" s="3">
        <v>126</v>
      </c>
      <c r="E589" s="3">
        <v>151.64</v>
      </c>
      <c r="F589" s="3">
        <v>74</v>
      </c>
      <c r="G589" s="4">
        <v>2.049189189189189</v>
      </c>
      <c r="H589" s="4">
        <v>0.01661830651543129</v>
      </c>
      <c r="I589" s="4">
        <v>-0.1336695311758025</v>
      </c>
      <c r="J589" s="4">
        <v>0.05</v>
      </c>
      <c r="K589" s="4">
        <v>-0.0647448201868055</v>
      </c>
      <c r="L589" s="1" t="s">
        <v>235</v>
      </c>
      <c r="M589" s="5">
        <v>30.63434343434343</v>
      </c>
      <c r="N589" s="3">
        <v>4.95</v>
      </c>
      <c r="O589" s="3">
        <v>2.52</v>
      </c>
      <c r="P589" s="4">
        <v>0.509090909090909</v>
      </c>
      <c r="Q589" s="1">
        <v>27</v>
      </c>
      <c r="R589" s="4">
        <v>0.03686276910512842</v>
      </c>
      <c r="S589" s="1" t="s">
        <v>983</v>
      </c>
      <c r="T589" s="4" t="s">
        <v>1076</v>
      </c>
      <c r="U589" s="1" t="s">
        <v>1080</v>
      </c>
      <c r="V589" s="6" t="s">
        <v>1086</v>
      </c>
      <c r="W589" s="7">
        <v>17916.684415</v>
      </c>
      <c r="X589" s="10">
        <v>45910</v>
      </c>
      <c r="Y589" s="1" t="s">
        <v>1106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958</v>
      </c>
      <c r="D590" s="3">
        <v>37</v>
      </c>
      <c r="E590" s="3">
        <v>51.34</v>
      </c>
      <c r="F590" s="3">
        <v>27</v>
      </c>
      <c r="G590" s="4">
        <v>1.901481481481482</v>
      </c>
      <c r="H590" s="4">
        <v>0.01967276977015972</v>
      </c>
      <c r="I590" s="4">
        <v>-0.1206098840946908</v>
      </c>
      <c r="J590" s="4">
        <v>0</v>
      </c>
      <c r="K590" s="4">
        <v>-0.0853619347402691</v>
      </c>
      <c r="L590" s="1" t="s">
        <v>235</v>
      </c>
      <c r="M590" s="5">
        <v>17.11333333333333</v>
      </c>
      <c r="N590" s="3">
        <v>3</v>
      </c>
      <c r="O590" s="3">
        <v>1.01</v>
      </c>
      <c r="P590" s="4">
        <v>0.3366666666666667</v>
      </c>
      <c r="Q590" s="1">
        <v>40</v>
      </c>
      <c r="R590" s="4">
        <v>0.05015563553472902</v>
      </c>
      <c r="S590" s="1" t="s">
        <v>996</v>
      </c>
      <c r="T590" s="4" t="s">
        <v>1076</v>
      </c>
      <c r="U590" s="1" t="s">
        <v>1080</v>
      </c>
      <c r="V590" s="6" t="s">
        <v>1092</v>
      </c>
      <c r="W590" s="7">
        <v>376.35473</v>
      </c>
      <c r="X590" s="10">
        <v>45890</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HYPERLINK("https://www.suredividend.com/sure-analysis-BWXT/","BWX Technologies, Inc.")</f>
        <v>0</v>
      </c>
      <c r="C591" s="1" t="s">
        <v>958</v>
      </c>
      <c r="D591" s="3">
        <v>173</v>
      </c>
      <c r="E591" s="3">
        <v>177.12</v>
      </c>
      <c r="F591" s="3">
        <v>78</v>
      </c>
      <c r="G591" s="4">
        <v>2.270769230769231</v>
      </c>
      <c r="H591" s="4">
        <v>0.005645889792231256</v>
      </c>
      <c r="I591" s="4">
        <v>-0.1512781172170063</v>
      </c>
      <c r="J591" s="4">
        <v>0.04</v>
      </c>
      <c r="K591" s="4">
        <v>-0.1070739378116139</v>
      </c>
      <c r="L591" s="1" t="s">
        <v>235</v>
      </c>
      <c r="M591" s="5">
        <v>47.87027027027027</v>
      </c>
      <c r="N591" s="3">
        <v>3.7</v>
      </c>
      <c r="O591" s="3">
        <v>1</v>
      </c>
      <c r="P591" s="4">
        <v>0.2702702702702702</v>
      </c>
      <c r="Q591" s="1">
        <v>11</v>
      </c>
      <c r="R591" s="4">
        <v>0.04057159395880827</v>
      </c>
      <c r="S591" s="1" t="s">
        <v>972</v>
      </c>
      <c r="T591" s="4" t="s">
        <v>1076</v>
      </c>
      <c r="U591" s="1" t="s">
        <v>1080</v>
      </c>
      <c r="V591" s="6" t="s">
        <v>1086</v>
      </c>
      <c r="W591" s="7">
        <v>16262.989223</v>
      </c>
      <c r="X591" s="10">
        <v>45887</v>
      </c>
      <c r="Y591" s="1" t="s">
        <v>1104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HYPERLINK("https://www.suredividend.com/sure-analysis-VAC/","Marriott Vacations Worldwide Corp.")</f>
        <v>0</v>
      </c>
      <c r="C592" s="1" t="s">
        <v>958</v>
      </c>
      <c r="D592" s="3">
        <v>71</v>
      </c>
      <c r="E592" s="3">
        <v>46.02</v>
      </c>
      <c r="F592" s="3">
        <v>108</v>
      </c>
      <c r="G592" s="4">
        <v>0.4261111111111112</v>
      </c>
      <c r="H592" s="4">
        <v>0.0686657974793568</v>
      </c>
      <c r="I592" s="4">
        <v>0.1860293276850544</v>
      </c>
      <c r="J592" s="4">
        <v>0.05</v>
      </c>
      <c r="K592" s="4">
        <v>0.2750819559424582</v>
      </c>
      <c r="L592" s="1" t="s">
        <v>819</v>
      </c>
      <c r="M592" s="5">
        <v>6.827893175074184</v>
      </c>
      <c r="N592" s="3">
        <v>6.74</v>
      </c>
      <c r="O592" s="3">
        <v>3.16</v>
      </c>
      <c r="P592" s="4">
        <v>0.4688427299703264</v>
      </c>
      <c r="Q592" s="1">
        <v>5</v>
      </c>
      <c r="R592" s="4">
        <v>0.02981402116536103</v>
      </c>
      <c r="S592" s="1" t="s">
        <v>1059</v>
      </c>
      <c r="T592" s="4" t="s">
        <v>1077</v>
      </c>
      <c r="U592" s="1" t="s">
        <v>1080</v>
      </c>
      <c r="V592" s="6" t="s">
        <v>1087</v>
      </c>
      <c r="W592" s="7">
        <v>1593.974286</v>
      </c>
      <c r="X592" s="10">
        <v>45880</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HYPERLINK("https://www.suredividend.com/sure-analysis-JJSF/","J&amp;J Snack Foods Corp.")</f>
        <v>0</v>
      </c>
      <c r="C593" s="1" t="s">
        <v>958</v>
      </c>
      <c r="D593" s="3">
        <v>109</v>
      </c>
      <c r="E593" s="3">
        <v>82.56</v>
      </c>
      <c r="F593" s="3">
        <v>144</v>
      </c>
      <c r="G593" s="4">
        <v>0.5733333333333334</v>
      </c>
      <c r="H593" s="4">
        <v>0.03875968992248062</v>
      </c>
      <c r="I593" s="4">
        <v>0.1176827843773345</v>
      </c>
      <c r="J593" s="4">
        <v>0.07000000000000001</v>
      </c>
      <c r="K593" s="4">
        <v>0.2165336368417852</v>
      </c>
      <c r="L593" s="1" t="s">
        <v>819</v>
      </c>
      <c r="M593" s="5">
        <v>20.13658536585366</v>
      </c>
      <c r="N593" s="3">
        <v>4.1</v>
      </c>
      <c r="O593" s="3">
        <v>3.2</v>
      </c>
      <c r="P593" s="4">
        <v>0.7804878048780489</v>
      </c>
      <c r="Q593" s="1">
        <v>22</v>
      </c>
      <c r="R593" s="4">
        <v>0.03982420952666454</v>
      </c>
      <c r="S593" s="1" t="s">
        <v>1025</v>
      </c>
      <c r="T593" s="4" t="s">
        <v>1076</v>
      </c>
      <c r="U593" s="1" t="s">
        <v>1080</v>
      </c>
      <c r="V593" s="6" t="s">
        <v>1091</v>
      </c>
      <c r="W593" s="7">
        <v>1607.44931</v>
      </c>
      <c r="X593" s="10">
        <v>45881</v>
      </c>
      <c r="Y593" s="1" t="s">
        <v>1096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HYPERLINK("https://www.suredividend.com/sure-analysis-DEO/","Diageo plc")</f>
        <v>0</v>
      </c>
      <c r="C594" s="1" t="s">
        <v>958</v>
      </c>
      <c r="D594" s="3">
        <v>115</v>
      </c>
      <c r="E594" s="3">
        <v>95.75</v>
      </c>
      <c r="F594" s="3">
        <v>135</v>
      </c>
      <c r="G594" s="4">
        <v>0.7092592592592593</v>
      </c>
      <c r="H594" s="4">
        <v>0.04323759791122715</v>
      </c>
      <c r="I594" s="4">
        <v>0.07112214231556524</v>
      </c>
      <c r="J594" s="4">
        <v>0.08</v>
      </c>
      <c r="K594" s="4">
        <v>0.1835507725087169</v>
      </c>
      <c r="L594" s="1" t="s">
        <v>819</v>
      </c>
      <c r="M594" s="5">
        <v>14.14327917282127</v>
      </c>
      <c r="N594" s="3">
        <v>6.77</v>
      </c>
      <c r="O594" s="3">
        <v>4.14</v>
      </c>
      <c r="P594" s="4">
        <v>0.6115214180206795</v>
      </c>
      <c r="Q594" s="1">
        <v>11</v>
      </c>
      <c r="R594" s="4">
        <v>0.04984870359842875</v>
      </c>
      <c r="T594" s="4" t="s">
        <v>1076</v>
      </c>
      <c r="U594" s="1" t="s">
        <v>1081</v>
      </c>
      <c r="V594" s="6" t="s">
        <v>1091</v>
      </c>
      <c r="W594" s="7">
        <v>58408.608362</v>
      </c>
      <c r="X594" s="10">
        <v>45898</v>
      </c>
      <c r="Y594" s="1" t="s">
        <v>1095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HYPERLINK("https://www.suredividend.com/sure-analysis-SSTK/","Shutterstock, Inc.")</f>
        <v>0</v>
      </c>
      <c r="C595" s="1" t="s">
        <v>958</v>
      </c>
      <c r="D595" s="3">
        <v>22</v>
      </c>
      <c r="E595" s="3">
        <v>21.02</v>
      </c>
      <c r="F595" s="3">
        <v>36</v>
      </c>
      <c r="G595" s="4">
        <v>0.5838888888888889</v>
      </c>
      <c r="H595" s="4">
        <v>0.06279733587059944</v>
      </c>
      <c r="I595" s="4">
        <v>0.1136121427644363</v>
      </c>
      <c r="J595" s="4">
        <v>0.03</v>
      </c>
      <c r="K595" s="4">
        <v>0.1832192176639167</v>
      </c>
      <c r="L595" s="1" t="s">
        <v>819</v>
      </c>
      <c r="M595" s="5">
        <v>4.723595505617977</v>
      </c>
      <c r="N595" s="3">
        <v>4.45</v>
      </c>
      <c r="O595" s="3">
        <v>1.32</v>
      </c>
      <c r="P595" s="4">
        <v>0.2966292134831461</v>
      </c>
      <c r="Q595" s="1">
        <v>5</v>
      </c>
      <c r="R595" s="4">
        <v>0.02036554426441151</v>
      </c>
      <c r="S595" s="1" t="s">
        <v>1052</v>
      </c>
      <c r="T595" s="4" t="s">
        <v>1076</v>
      </c>
      <c r="U595" s="1" t="s">
        <v>1080</v>
      </c>
      <c r="V595" s="6" t="s">
        <v>1088</v>
      </c>
      <c r="W595" s="7">
        <v>745.7775360000001</v>
      </c>
      <c r="X595" s="10">
        <v>45971</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HYPERLINK("https://www.suredividend.com/sure-analysis-KDP/","Keurig Dr Pepper Inc")</f>
        <v>0</v>
      </c>
      <c r="C596" s="1" t="s">
        <v>958</v>
      </c>
      <c r="D596" s="3">
        <v>35</v>
      </c>
      <c r="E596" s="3">
        <v>27.09</v>
      </c>
      <c r="F596" s="3">
        <v>41</v>
      </c>
      <c r="G596" s="4">
        <v>0.6607317073170732</v>
      </c>
      <c r="H596" s="4">
        <v>0.0339608711701735</v>
      </c>
      <c r="I596" s="4">
        <v>0.08641304154889129</v>
      </c>
      <c r="J596" s="4">
        <v>0.07000000000000001</v>
      </c>
      <c r="K596" s="4">
        <v>0.1827046967815227</v>
      </c>
      <c r="L596" s="1" t="s">
        <v>819</v>
      </c>
      <c r="M596" s="5">
        <v>13.21463414634146</v>
      </c>
      <c r="N596" s="3">
        <v>2.05</v>
      </c>
      <c r="O596" s="3">
        <v>0.92</v>
      </c>
      <c r="P596" s="4">
        <v>0.4487804878048781</v>
      </c>
      <c r="Q596" s="1">
        <v>4</v>
      </c>
      <c r="R596" s="4">
        <v>0.04012620718096094</v>
      </c>
      <c r="S596" s="1" t="s">
        <v>1014</v>
      </c>
      <c r="T596" s="4" t="s">
        <v>1076</v>
      </c>
      <c r="U596" s="1" t="s">
        <v>1080</v>
      </c>
      <c r="V596" s="6" t="s">
        <v>1091</v>
      </c>
      <c r="W596" s="7">
        <v>36681.744375</v>
      </c>
      <c r="X596" s="10">
        <v>45888</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958</v>
      </c>
      <c r="D597" s="3">
        <v>16.75</v>
      </c>
      <c r="E597" s="3">
        <v>16.55</v>
      </c>
      <c r="F597" s="3">
        <v>21.2</v>
      </c>
      <c r="G597" s="4">
        <v>0.7806603773584906</v>
      </c>
      <c r="H597" s="4">
        <v>0.0918429003021148</v>
      </c>
      <c r="I597" s="4">
        <v>0.05076977642319158</v>
      </c>
      <c r="J597" s="4">
        <v>0.05</v>
      </c>
      <c r="K597" s="4">
        <v>0.1800816209157852</v>
      </c>
      <c r="L597" s="1" t="s">
        <v>819</v>
      </c>
      <c r="M597" s="5">
        <v>6.245283018867925</v>
      </c>
      <c r="N597" s="3">
        <v>2.65</v>
      </c>
      <c r="O597" s="3">
        <v>1.52</v>
      </c>
      <c r="P597" s="4">
        <v>0.5735849056603773</v>
      </c>
      <c r="Q597" s="1">
        <v>4</v>
      </c>
      <c r="R597" s="4">
        <v>0.1201037242237235</v>
      </c>
      <c r="S597" s="1" t="s">
        <v>969</v>
      </c>
      <c r="T597" s="4" t="s">
        <v>1078</v>
      </c>
      <c r="U597" s="1" t="s">
        <v>1080</v>
      </c>
      <c r="V597" s="6" t="s">
        <v>1092</v>
      </c>
      <c r="W597" s="7">
        <v>8805.975157999999</v>
      </c>
      <c r="X597" s="10">
        <v>45974</v>
      </c>
      <c r="Y597" s="1" t="s">
        <v>1097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HYPERLINK("https://www.suredividend.com/sure-analysis-XRAY/","DENTSPLY Sirona Inc")</f>
        <v>0</v>
      </c>
      <c r="C598" s="1" t="s">
        <v>958</v>
      </c>
      <c r="D598" s="3">
        <v>13.85</v>
      </c>
      <c r="E598" s="3">
        <v>10.955</v>
      </c>
      <c r="F598" s="3">
        <v>19</v>
      </c>
      <c r="G598" s="4">
        <v>0.5765789473684211</v>
      </c>
      <c r="H598" s="4">
        <v>0.05842081241442264</v>
      </c>
      <c r="I598" s="4">
        <v>0.1164216344158882</v>
      </c>
      <c r="J598" s="4">
        <v>0.02</v>
      </c>
      <c r="K598" s="4">
        <v>0.1735477249641955</v>
      </c>
      <c r="L598" s="1" t="s">
        <v>819</v>
      </c>
      <c r="M598" s="5">
        <v>5.765789473684211</v>
      </c>
      <c r="N598" s="3">
        <v>1.9</v>
      </c>
      <c r="O598" s="3">
        <v>0.64</v>
      </c>
      <c r="P598" s="4">
        <v>0.3368421052631579</v>
      </c>
      <c r="Q598" s="1">
        <v>6</v>
      </c>
      <c r="R598" s="4">
        <v>0.02097633303873647</v>
      </c>
      <c r="S598" s="1" t="s">
        <v>1014</v>
      </c>
      <c r="T598" s="4" t="s">
        <v>1076</v>
      </c>
      <c r="U598" s="1" t="s">
        <v>1080</v>
      </c>
      <c r="V598" s="6" t="s">
        <v>1089</v>
      </c>
      <c r="W598" s="7">
        <v>2185.094061</v>
      </c>
      <c r="X598" s="10">
        <v>45890</v>
      </c>
      <c r="Y598" s="1" t="s">
        <v>1095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958</v>
      </c>
      <c r="D599" s="3">
        <v>31</v>
      </c>
      <c r="E599" s="3">
        <v>31.33</v>
      </c>
      <c r="F599" s="3">
        <v>44</v>
      </c>
      <c r="G599" s="4">
        <v>0.7120454545454545</v>
      </c>
      <c r="H599" s="4">
        <v>0.06766677306096394</v>
      </c>
      <c r="I599" s="4">
        <v>0.07028257863604481</v>
      </c>
      <c r="J599" s="4">
        <v>0.04</v>
      </c>
      <c r="K599" s="4">
        <v>0.1668111968841617</v>
      </c>
      <c r="L599" s="1" t="s">
        <v>819</v>
      </c>
      <c r="M599" s="5">
        <v>9.977707006369426</v>
      </c>
      <c r="N599" s="3">
        <v>3.14</v>
      </c>
      <c r="O599" s="3">
        <v>2.12</v>
      </c>
      <c r="P599" s="4">
        <v>0.6751592356687898</v>
      </c>
      <c r="Q599" s="1">
        <v>10</v>
      </c>
      <c r="R599" s="4">
        <v>0.09972400142066462</v>
      </c>
      <c r="S599" s="1" t="s">
        <v>965</v>
      </c>
      <c r="T599" s="4" t="s">
        <v>1077</v>
      </c>
      <c r="U599" s="1" t="s">
        <v>1080</v>
      </c>
      <c r="V599" s="6" t="s">
        <v>1090</v>
      </c>
      <c r="W599" s="7">
        <v>794.668845</v>
      </c>
      <c r="X599" s="10">
        <v>45964</v>
      </c>
      <c r="Y599" s="1" t="s">
        <v>1097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HYPERLINK("https://www.suredividend.com/sure-analysis-PFE/","Pfizer Inc.")</f>
        <v>0</v>
      </c>
      <c r="C600" s="1" t="s">
        <v>958</v>
      </c>
      <c r="D600" s="3">
        <v>25</v>
      </c>
      <c r="E600" s="3">
        <v>25.6</v>
      </c>
      <c r="F600" s="3">
        <v>36</v>
      </c>
      <c r="G600" s="4">
        <v>0.7111111111111111</v>
      </c>
      <c r="H600" s="4">
        <v>0.0671875</v>
      </c>
      <c r="I600" s="4">
        <v>0.07056368416916192</v>
      </c>
      <c r="J600" s="4">
        <v>0.05</v>
      </c>
      <c r="K600" s="4">
        <v>0.1655990132339977</v>
      </c>
      <c r="L600" s="1" t="s">
        <v>819</v>
      </c>
      <c r="M600" s="5">
        <v>8.533333333333333</v>
      </c>
      <c r="N600" s="3">
        <v>3</v>
      </c>
      <c r="O600" s="3">
        <v>1.72</v>
      </c>
      <c r="P600" s="4">
        <v>0.5733333333333334</v>
      </c>
      <c r="Q600" s="1">
        <v>16</v>
      </c>
      <c r="R600" s="4">
        <v>0.02010536305016597</v>
      </c>
      <c r="S600" s="1" t="s">
        <v>970</v>
      </c>
      <c r="T600" s="4" t="s">
        <v>1076</v>
      </c>
      <c r="U600" s="1" t="s">
        <v>1080</v>
      </c>
      <c r="V600" s="6" t="s">
        <v>1089</v>
      </c>
      <c r="W600" s="7">
        <v>146634.397766</v>
      </c>
      <c r="X600" s="10">
        <v>45886</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HYPERLINK("https://www.suredividend.com/sure-analysis-HUN/","Huntsman Corp")</f>
        <v>0</v>
      </c>
      <c r="C601" s="1" t="s">
        <v>958</v>
      </c>
      <c r="D601" s="3">
        <v>9.56</v>
      </c>
      <c r="E601" s="3">
        <v>8.77</v>
      </c>
      <c r="F601" s="3">
        <v>12</v>
      </c>
      <c r="G601" s="4">
        <v>0.7308333333333333</v>
      </c>
      <c r="H601" s="4">
        <v>0.03990877993158495</v>
      </c>
      <c r="I601" s="4">
        <v>0.0647222517623316</v>
      </c>
      <c r="J601" s="4">
        <v>0.05</v>
      </c>
      <c r="K601" s="4">
        <v>0.1655393603258524</v>
      </c>
      <c r="L601" s="1" t="s">
        <v>819</v>
      </c>
      <c r="M601" s="5">
        <v>8.77</v>
      </c>
      <c r="N601" s="3">
        <v>1</v>
      </c>
      <c r="O601" s="3">
        <v>0.35</v>
      </c>
      <c r="P601" s="4">
        <v>0.35</v>
      </c>
      <c r="Q601" s="1">
        <v>0</v>
      </c>
      <c r="R601" s="4">
        <v>0.2457309396155174</v>
      </c>
      <c r="S601" s="1" t="s">
        <v>965</v>
      </c>
      <c r="T601" s="4" t="s">
        <v>1076</v>
      </c>
      <c r="U601" s="1" t="s">
        <v>1080</v>
      </c>
      <c r="V601" s="6" t="s">
        <v>1083</v>
      </c>
      <c r="W601" s="7">
        <v>1522.058988</v>
      </c>
      <c r="X601" s="10">
        <v>45876</v>
      </c>
      <c r="Y601" s="1" t="s">
        <v>1097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HYPERLINK("https://www.suredividend.com/sure-analysis-WD/","Walker &amp; Dunlop, Inc.")</f>
        <v>0</v>
      </c>
      <c r="C602" s="1" t="s">
        <v>958</v>
      </c>
      <c r="D602" s="3">
        <v>86</v>
      </c>
      <c r="E602" s="3">
        <v>65.56999999999999</v>
      </c>
      <c r="F602" s="3">
        <v>61</v>
      </c>
      <c r="G602" s="4">
        <v>1.074918032786885</v>
      </c>
      <c r="H602" s="4">
        <v>0.04087235016013421</v>
      </c>
      <c r="I602" s="4">
        <v>-0.01434499786312837</v>
      </c>
      <c r="J602" s="4">
        <v>0.151</v>
      </c>
      <c r="K602" s="4">
        <v>0.162148816549553</v>
      </c>
      <c r="L602" s="1" t="s">
        <v>819</v>
      </c>
      <c r="M602" s="5">
        <v>19.22873900293255</v>
      </c>
      <c r="N602" s="3">
        <v>3.41</v>
      </c>
      <c r="O602" s="3">
        <v>2.68</v>
      </c>
      <c r="P602" s="4">
        <v>0.7859237536656891</v>
      </c>
      <c r="Q602" s="1">
        <v>8</v>
      </c>
      <c r="R602" s="4">
        <v>0.05484014571098439</v>
      </c>
      <c r="S602" s="1" t="s">
        <v>987</v>
      </c>
      <c r="T602" s="4" t="s">
        <v>1076</v>
      </c>
      <c r="U602" s="1" t="s">
        <v>1080</v>
      </c>
      <c r="V602" s="6" t="s">
        <v>1082</v>
      </c>
      <c r="W602" s="7">
        <v>2234.954262</v>
      </c>
      <c r="X602" s="10">
        <v>45895</v>
      </c>
      <c r="Y602" s="1" t="s">
        <v>1107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958</v>
      </c>
      <c r="D603" s="3">
        <v>87</v>
      </c>
      <c r="E603" s="3">
        <v>87.465</v>
      </c>
      <c r="F603" s="3">
        <v>128</v>
      </c>
      <c r="G603" s="4">
        <v>0.6833203125</v>
      </c>
      <c r="H603" s="4">
        <v>0.03658606299662722</v>
      </c>
      <c r="I603" s="4">
        <v>0.07913339836823829</v>
      </c>
      <c r="J603" s="4">
        <v>0.05</v>
      </c>
      <c r="K603" s="4">
        <v>0.1577334085722428</v>
      </c>
      <c r="L603" s="1" t="s">
        <v>819</v>
      </c>
      <c r="M603" s="5">
        <v>17.0830078125</v>
      </c>
      <c r="N603" s="3">
        <v>5.12</v>
      </c>
      <c r="O603" s="3">
        <v>3.2</v>
      </c>
      <c r="P603" s="4">
        <v>0.625</v>
      </c>
      <c r="Q603" s="1">
        <v>5</v>
      </c>
      <c r="R603" s="4">
        <v>0.04978904632428516</v>
      </c>
      <c r="S603" s="1" t="s">
        <v>965</v>
      </c>
      <c r="T603" s="4" t="s">
        <v>1076</v>
      </c>
      <c r="U603" s="1" t="s">
        <v>1080</v>
      </c>
      <c r="V603" s="6" t="s">
        <v>1087</v>
      </c>
      <c r="W603" s="7">
        <v>2805.022405</v>
      </c>
      <c r="X603" s="10">
        <v>45970</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HYPERLINK("https://www.suredividend.com/sure-analysis-EOG/","EOG Resources, Inc.")</f>
        <v>0</v>
      </c>
      <c r="C604" s="1" t="s">
        <v>958</v>
      </c>
      <c r="D604" s="3">
        <v>105</v>
      </c>
      <c r="E604" s="3">
        <v>110.77</v>
      </c>
      <c r="F604" s="3">
        <v>176</v>
      </c>
      <c r="G604" s="4">
        <v>0.629375</v>
      </c>
      <c r="H604" s="4">
        <v>0.03683307754807259</v>
      </c>
      <c r="I604" s="4">
        <v>0.09702898510713731</v>
      </c>
      <c r="J604" s="4">
        <v>0.03</v>
      </c>
      <c r="K604" s="4">
        <v>0.1572092104118155</v>
      </c>
      <c r="L604" s="1" t="s">
        <v>819</v>
      </c>
      <c r="M604" s="5">
        <v>9.467521367521368</v>
      </c>
      <c r="N604" s="3">
        <v>11.7</v>
      </c>
      <c r="O604" s="3">
        <v>4.08</v>
      </c>
      <c r="P604" s="4">
        <v>0.3487179487179488</v>
      </c>
      <c r="Q604" s="1">
        <v>9</v>
      </c>
      <c r="R604" s="4">
        <v>0.07982488529298792</v>
      </c>
      <c r="S604" s="1" t="s">
        <v>1048</v>
      </c>
      <c r="T604" s="4" t="s">
        <v>1076</v>
      </c>
      <c r="U604" s="1" t="s">
        <v>1080</v>
      </c>
      <c r="V604" s="6" t="s">
        <v>1092</v>
      </c>
      <c r="W604" s="7">
        <v>59273.455443</v>
      </c>
      <c r="X604" s="10">
        <v>45970</v>
      </c>
      <c r="Y604" s="1" t="s">
        <v>1102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HYPERLINK("https://www.suredividend.com/sure-analysis-PFIS/","Peoples Financial Services Corp.")</f>
        <v>0</v>
      </c>
      <c r="C605" s="1" t="s">
        <v>958</v>
      </c>
      <c r="D605" s="3">
        <v>45</v>
      </c>
      <c r="E605" s="3">
        <v>47.05</v>
      </c>
      <c r="F605" s="3">
        <v>76</v>
      </c>
      <c r="G605" s="4">
        <v>0.6190789473684211</v>
      </c>
      <c r="H605" s="4">
        <v>0.05249734325185973</v>
      </c>
      <c r="I605" s="4">
        <v>0.1006539408555269</v>
      </c>
      <c r="J605" s="4">
        <v>0.02</v>
      </c>
      <c r="K605" s="4">
        <v>0.155694030758653</v>
      </c>
      <c r="L605" s="1" t="s">
        <v>819</v>
      </c>
      <c r="M605" s="5">
        <v>7.713114754098361</v>
      </c>
      <c r="N605" s="3">
        <v>6.1</v>
      </c>
      <c r="O605" s="3">
        <v>2.47</v>
      </c>
      <c r="P605" s="4">
        <v>0.4049180327868853</v>
      </c>
      <c r="Q605" s="1">
        <v>9</v>
      </c>
      <c r="R605" s="4">
        <v>0.01946985882737073</v>
      </c>
      <c r="S605" s="1" t="s">
        <v>962</v>
      </c>
      <c r="T605" s="4" t="s">
        <v>1076</v>
      </c>
      <c r="U605" s="1" t="s">
        <v>1080</v>
      </c>
      <c r="V605" s="6" t="s">
        <v>1082</v>
      </c>
      <c r="W605" s="7">
        <v>470.345641</v>
      </c>
      <c r="X605" s="10">
        <v>45966</v>
      </c>
      <c r="Y605" s="1" t="s">
        <v>1101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HYPERLINK("https://www.suredividend.com/sure-analysis-PAYX/","Paychex Inc.")</f>
        <v>0</v>
      </c>
      <c r="C606" s="1" t="s">
        <v>958</v>
      </c>
      <c r="D606" s="3">
        <v>123</v>
      </c>
      <c r="E606" s="3">
        <v>112</v>
      </c>
      <c r="F606" s="3">
        <v>137</v>
      </c>
      <c r="G606" s="4">
        <v>0.8175182481751825</v>
      </c>
      <c r="H606" s="4">
        <v>0.03857142857142858</v>
      </c>
      <c r="I606" s="4">
        <v>0.04111932758460823</v>
      </c>
      <c r="J606" s="4">
        <v>0.08</v>
      </c>
      <c r="K606" s="4">
        <v>0.1511008076639004</v>
      </c>
      <c r="L606" s="1" t="s">
        <v>819</v>
      </c>
      <c r="M606" s="5">
        <v>20.43795620437956</v>
      </c>
      <c r="N606" s="3">
        <v>5.48</v>
      </c>
      <c r="O606" s="3">
        <v>4.32</v>
      </c>
      <c r="P606" s="4">
        <v>0.7883211678832117</v>
      </c>
      <c r="Q606" s="1">
        <v>14</v>
      </c>
      <c r="R606" s="4">
        <v>0.0498652726572355</v>
      </c>
      <c r="S606" s="1" t="s">
        <v>970</v>
      </c>
      <c r="T606" s="4" t="s">
        <v>1076</v>
      </c>
      <c r="U606" s="1" t="s">
        <v>1080</v>
      </c>
      <c r="V606" s="6" t="s">
        <v>1086</v>
      </c>
      <c r="W606" s="7">
        <v>40236.165187</v>
      </c>
      <c r="X606" s="10">
        <v>45931</v>
      </c>
      <c r="Y606" s="1" t="s">
        <v>1095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958</v>
      </c>
      <c r="D607" s="3">
        <v>49</v>
      </c>
      <c r="E607" s="3">
        <v>51.71</v>
      </c>
      <c r="F607" s="3">
        <v>46</v>
      </c>
      <c r="G607" s="4">
        <v>1.124130434782609</v>
      </c>
      <c r="H607" s="4">
        <v>0.03558305936956101</v>
      </c>
      <c r="I607" s="4">
        <v>-0.02313025574666994</v>
      </c>
      <c r="J607" s="4">
        <v>0.15</v>
      </c>
      <c r="K607" s="4">
        <v>0.1482149524837928</v>
      </c>
      <c r="L607" s="1" t="s">
        <v>819</v>
      </c>
      <c r="M607" s="5">
        <v>13.43116883116883</v>
      </c>
      <c r="N607" s="3">
        <v>3.85</v>
      </c>
      <c r="O607" s="3">
        <v>1.84</v>
      </c>
      <c r="P607" s="4">
        <v>0.4779220779220779</v>
      </c>
      <c r="Q607" s="1">
        <v>4</v>
      </c>
      <c r="R607" s="4">
        <v>0.05014678675369377</v>
      </c>
      <c r="S607" s="1" t="s">
        <v>988</v>
      </c>
      <c r="T607" s="4" t="s">
        <v>1076</v>
      </c>
      <c r="U607" s="1" t="s">
        <v>1080</v>
      </c>
      <c r="V607" s="6" t="s">
        <v>1082</v>
      </c>
      <c r="W607" s="7">
        <v>22208.730937</v>
      </c>
      <c r="X607" s="10">
        <v>45948</v>
      </c>
      <c r="Y607" s="1" t="s">
        <v>1093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958</v>
      </c>
      <c r="D608" s="3">
        <v>42</v>
      </c>
      <c r="E608" s="3">
        <v>41.22</v>
      </c>
      <c r="F608" s="3">
        <v>48</v>
      </c>
      <c r="G608" s="4">
        <v>0.85875</v>
      </c>
      <c r="H608" s="4">
        <v>0.04172731683648714</v>
      </c>
      <c r="I608" s="4">
        <v>0.03092399959930692</v>
      </c>
      <c r="J608" s="4">
        <v>0.08</v>
      </c>
      <c r="K608" s="4">
        <v>0.1448755080033739</v>
      </c>
      <c r="L608" s="1" t="s">
        <v>819</v>
      </c>
      <c r="M608" s="5">
        <v>17.10373443983402</v>
      </c>
      <c r="N608" s="3">
        <v>2.41</v>
      </c>
      <c r="O608" s="3">
        <v>1.72</v>
      </c>
      <c r="P608" s="4">
        <v>0.7136929460580912</v>
      </c>
      <c r="Q608" s="1">
        <v>11</v>
      </c>
      <c r="R608" s="4">
        <v>0.06889872481155268</v>
      </c>
      <c r="S608" s="1" t="s">
        <v>1010</v>
      </c>
      <c r="T608" s="4" t="s">
        <v>1077</v>
      </c>
      <c r="U608" s="1" t="s">
        <v>1080</v>
      </c>
      <c r="V608" s="6" t="s">
        <v>1090</v>
      </c>
      <c r="W608" s="7">
        <v>9596.444935</v>
      </c>
      <c r="X608" s="10">
        <v>45946</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958</v>
      </c>
      <c r="D609" s="3">
        <v>47</v>
      </c>
      <c r="E609" s="3">
        <v>47.05</v>
      </c>
      <c r="F609" s="3">
        <v>68</v>
      </c>
      <c r="G609" s="4">
        <v>0.6919117647058823</v>
      </c>
      <c r="H609" s="4">
        <v>0.03740701381509033</v>
      </c>
      <c r="I609" s="4">
        <v>0.07644007292025812</v>
      </c>
      <c r="J609" s="4">
        <v>0.04</v>
      </c>
      <c r="K609" s="4">
        <v>0.1436874397394763</v>
      </c>
      <c r="L609" s="1" t="s">
        <v>819</v>
      </c>
      <c r="M609" s="5">
        <v>8.712962962962962</v>
      </c>
      <c r="N609" s="3">
        <v>5.4</v>
      </c>
      <c r="O609" s="3">
        <v>1.76</v>
      </c>
      <c r="P609" s="4">
        <v>0.3259259259259259</v>
      </c>
      <c r="Q609" s="1">
        <v>4</v>
      </c>
      <c r="R609" s="4">
        <v>0.01966570441215199</v>
      </c>
      <c r="S609" s="1" t="s">
        <v>984</v>
      </c>
      <c r="T609" s="4" t="s">
        <v>1076</v>
      </c>
      <c r="U609" s="1" t="s">
        <v>1080</v>
      </c>
      <c r="V609" s="6" t="s">
        <v>1091</v>
      </c>
      <c r="W609" s="7">
        <v>8806.919414</v>
      </c>
      <c r="X609" s="10">
        <v>45972</v>
      </c>
      <c r="Y609" s="1" t="s">
        <v>1098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HYPERLINK("https://www.suredividend.com/sure-analysis-UDR/","UDR Inc")</f>
        <v>0</v>
      </c>
      <c r="C610" s="1" t="s">
        <v>958</v>
      </c>
      <c r="D610" s="3">
        <v>34</v>
      </c>
      <c r="E610" s="3">
        <v>34.525</v>
      </c>
      <c r="F610" s="3">
        <v>47</v>
      </c>
      <c r="G610" s="4">
        <v>0.7345744680851064</v>
      </c>
      <c r="H610" s="4">
        <v>0.0498189717595945</v>
      </c>
      <c r="I610" s="4">
        <v>0.06363552493559688</v>
      </c>
      <c r="J610" s="4">
        <v>0.04</v>
      </c>
      <c r="K610" s="4">
        <v>0.1423926918850982</v>
      </c>
      <c r="L610" s="1" t="s">
        <v>819</v>
      </c>
      <c r="M610" s="5">
        <v>13.59251968503937</v>
      </c>
      <c r="N610" s="3">
        <v>2.54</v>
      </c>
      <c r="O610" s="3">
        <v>1.72</v>
      </c>
      <c r="P610" s="4">
        <v>0.6771653543307087</v>
      </c>
      <c r="Q610" s="1">
        <v>14</v>
      </c>
      <c r="R610" s="4">
        <v>0.05045837224621441</v>
      </c>
      <c r="S610" s="1" t="s">
        <v>993</v>
      </c>
      <c r="T610" s="4" t="s">
        <v>1077</v>
      </c>
      <c r="U610" s="1" t="s">
        <v>1080</v>
      </c>
      <c r="V610" s="6" t="s">
        <v>1090</v>
      </c>
      <c r="W610" s="7">
        <v>11408.370506</v>
      </c>
      <c r="X610" s="10">
        <v>45961</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HYPERLINK("https://www.suredividend.com/sure-analysis-WGO/","Winnebago Industries, Inc.")</f>
        <v>0</v>
      </c>
      <c r="C611" s="1" t="s">
        <v>958</v>
      </c>
      <c r="D611" s="3">
        <v>40</v>
      </c>
      <c r="E611" s="3">
        <v>33.46</v>
      </c>
      <c r="F611" s="3">
        <v>33</v>
      </c>
      <c r="G611" s="4">
        <v>1.013939393939394</v>
      </c>
      <c r="H611" s="4">
        <v>0.04184100418410042</v>
      </c>
      <c r="I611" s="4">
        <v>-0.002764797705819388</v>
      </c>
      <c r="J611" s="4">
        <v>0.11</v>
      </c>
      <c r="K611" s="4">
        <v>0.1375627130284158</v>
      </c>
      <c r="L611" s="1" t="s">
        <v>819</v>
      </c>
      <c r="M611" s="5">
        <v>14.23829787234042</v>
      </c>
      <c r="N611" s="3">
        <v>2.35</v>
      </c>
      <c r="O611" s="3">
        <v>1.4</v>
      </c>
      <c r="P611" s="4">
        <v>0.5957446808510638</v>
      </c>
      <c r="Q611" s="1">
        <v>7</v>
      </c>
      <c r="R611" s="4">
        <v>0.05037650558764373</v>
      </c>
      <c r="S611" s="1" t="s">
        <v>1036</v>
      </c>
      <c r="T611" s="4" t="s">
        <v>1076</v>
      </c>
      <c r="U611" s="1" t="s">
        <v>1080</v>
      </c>
      <c r="V611" s="6" t="s">
        <v>1087</v>
      </c>
      <c r="W611" s="7">
        <v>944.363162</v>
      </c>
      <c r="X611" s="10">
        <v>45952</v>
      </c>
      <c r="Y611" s="1" t="s">
        <v>1105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HYPERLINK("https://www.suredividend.com/sure-analysis-OFG/","OFG Bancorp")</f>
        <v>0</v>
      </c>
      <c r="C612" s="1" t="s">
        <v>958</v>
      </c>
      <c r="D612" s="3">
        <v>42</v>
      </c>
      <c r="E612" s="3">
        <v>40.69</v>
      </c>
      <c r="F612" s="3">
        <v>44</v>
      </c>
      <c r="G612" s="4">
        <v>0.9247727272727272</v>
      </c>
      <c r="H612" s="4">
        <v>0.02949127549766527</v>
      </c>
      <c r="I612" s="4">
        <v>0.01576442222392016</v>
      </c>
      <c r="J612" s="4">
        <v>0.1</v>
      </c>
      <c r="K612" s="4">
        <v>0.1361800195746556</v>
      </c>
      <c r="L612" s="1" t="s">
        <v>819</v>
      </c>
      <c r="M612" s="5">
        <v>9.226757369614512</v>
      </c>
      <c r="N612" s="3">
        <v>4.41</v>
      </c>
      <c r="O612" s="3">
        <v>1.2</v>
      </c>
      <c r="P612" s="4">
        <v>0.2721088435374149</v>
      </c>
      <c r="Q612" s="1">
        <v>5</v>
      </c>
      <c r="R612" s="4">
        <v>0.009805797673485328</v>
      </c>
      <c r="S612" s="1" t="s">
        <v>1010</v>
      </c>
      <c r="T612" s="4" t="s">
        <v>1076</v>
      </c>
      <c r="U612" s="1" t="s">
        <v>1080</v>
      </c>
      <c r="V612" s="6" t="s">
        <v>1082</v>
      </c>
      <c r="W612" s="7">
        <v>1789.856518</v>
      </c>
      <c r="X612" s="10">
        <v>45874</v>
      </c>
      <c r="Y612" s="1" t="s">
        <v>1094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HYPERLINK("https://www.suredividend.com/sure-analysis-ARTNA/","Artesian Resources Corp.")</f>
        <v>0</v>
      </c>
      <c r="C613" s="1" t="s">
        <v>958</v>
      </c>
      <c r="D613" s="3">
        <v>33.2</v>
      </c>
      <c r="E613" s="3">
        <v>32.41</v>
      </c>
      <c r="F613" s="3">
        <v>43.2</v>
      </c>
      <c r="G613" s="4">
        <v>0.7502314814814813</v>
      </c>
      <c r="H613" s="4">
        <v>0.03856834310398026</v>
      </c>
      <c r="I613" s="4">
        <v>0.05915846896653632</v>
      </c>
      <c r="J613" s="4">
        <v>0.049</v>
      </c>
      <c r="K613" s="4">
        <v>0.1352867574159888</v>
      </c>
      <c r="L613" s="1" t="s">
        <v>819</v>
      </c>
      <c r="M613" s="5">
        <v>15.00462962962963</v>
      </c>
      <c r="N613" s="3">
        <v>2.16</v>
      </c>
      <c r="O613" s="3">
        <v>1.25</v>
      </c>
      <c r="P613" s="4">
        <v>0.5787037037037037</v>
      </c>
      <c r="Q613" s="1">
        <v>33</v>
      </c>
      <c r="R613" s="4">
        <v>0</v>
      </c>
      <c r="S613" s="1" t="s">
        <v>974</v>
      </c>
      <c r="T613" s="4" t="s">
        <v>1076</v>
      </c>
      <c r="U613" s="1" t="s">
        <v>1080</v>
      </c>
      <c r="V613" s="6" t="s">
        <v>1085</v>
      </c>
      <c r="X613" s="10">
        <v>45894</v>
      </c>
      <c r="Y613" s="1" t="s">
        <v>1107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958</v>
      </c>
      <c r="D614" s="3">
        <v>32</v>
      </c>
      <c r="E614" s="3">
        <v>25.56</v>
      </c>
      <c r="F614" s="3">
        <v>39</v>
      </c>
      <c r="G614" s="4">
        <v>0.6553846153846153</v>
      </c>
      <c r="H614" s="4">
        <v>0.03442879499217528</v>
      </c>
      <c r="I614" s="4">
        <v>0.0881800298136548</v>
      </c>
      <c r="J614" s="4">
        <v>0.016</v>
      </c>
      <c r="K614" s="4">
        <v>0.1294363788716821</v>
      </c>
      <c r="L614" s="1" t="s">
        <v>819</v>
      </c>
      <c r="M614" s="5">
        <v>7.888888888888888</v>
      </c>
      <c r="N614" s="3">
        <v>3.24</v>
      </c>
      <c r="O614" s="3">
        <v>0.88</v>
      </c>
      <c r="P614" s="4">
        <v>0.2716049382716049</v>
      </c>
      <c r="Q614" s="1">
        <v>6</v>
      </c>
      <c r="R614" s="4">
        <v>0.02589630491023409</v>
      </c>
      <c r="S614" s="1" t="s">
        <v>1017</v>
      </c>
      <c r="T614" s="4" t="s">
        <v>1076</v>
      </c>
      <c r="U614" s="1" t="s">
        <v>1080</v>
      </c>
      <c r="V614" s="6" t="s">
        <v>1083</v>
      </c>
      <c r="W614" s="7">
        <v>8109.771257</v>
      </c>
      <c r="X614" s="10">
        <v>45896</v>
      </c>
      <c r="Y614" s="1" t="s">
        <v>1107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958</v>
      </c>
      <c r="D615" s="3">
        <v>24</v>
      </c>
      <c r="E615" s="3">
        <v>26.8</v>
      </c>
      <c r="F615" s="3">
        <v>29</v>
      </c>
      <c r="G615" s="4">
        <v>0.9241379310344828</v>
      </c>
      <c r="H615" s="4">
        <v>0.05373134328358209</v>
      </c>
      <c r="I615" s="4">
        <v>0.01590393090929476</v>
      </c>
      <c r="J615" s="4">
        <v>0.07000000000000001</v>
      </c>
      <c r="K615" s="4">
        <v>0.1284282776035743</v>
      </c>
      <c r="L615" s="1" t="s">
        <v>819</v>
      </c>
      <c r="M615" s="5">
        <v>9.178082191780822</v>
      </c>
      <c r="N615" s="3">
        <v>2.92</v>
      </c>
      <c r="O615" s="3">
        <v>1.44</v>
      </c>
      <c r="P615" s="4">
        <v>0.4931506849315068</v>
      </c>
      <c r="Q615" s="1">
        <v>4</v>
      </c>
      <c r="R615" s="4">
        <v>0.05024607263868264</v>
      </c>
      <c r="S615" s="1" t="s">
        <v>973</v>
      </c>
      <c r="T615" s="4" t="s">
        <v>1076</v>
      </c>
      <c r="U615" s="1" t="s">
        <v>1080</v>
      </c>
      <c r="V615" s="6" t="s">
        <v>1082</v>
      </c>
      <c r="W615" s="7">
        <v>8037.380625</v>
      </c>
      <c r="X615" s="10">
        <v>45876</v>
      </c>
      <c r="Y615" s="1" t="s">
        <v>1094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958</v>
      </c>
      <c r="D616" s="3">
        <v>32</v>
      </c>
      <c r="E616" s="3">
        <v>31.7</v>
      </c>
      <c r="F616" s="3">
        <v>39</v>
      </c>
      <c r="G616" s="4">
        <v>0.8128205128205128</v>
      </c>
      <c r="H616" s="4">
        <v>0.03785488958990536</v>
      </c>
      <c r="I616" s="4">
        <v>0.0423199949309303</v>
      </c>
      <c r="J616" s="4">
        <v>0.05</v>
      </c>
      <c r="K616" s="4">
        <v>0.1277528266338339</v>
      </c>
      <c r="L616" s="1" t="s">
        <v>819</v>
      </c>
      <c r="M616" s="5">
        <v>16.95187165775401</v>
      </c>
      <c r="N616" s="3">
        <v>1.87</v>
      </c>
      <c r="O616" s="3">
        <v>1.2</v>
      </c>
      <c r="P616" s="4">
        <v>0.641711229946524</v>
      </c>
      <c r="Q616" s="1">
        <v>5</v>
      </c>
      <c r="R616" s="4">
        <v>0.09970250059947383</v>
      </c>
      <c r="S616" s="1" t="s">
        <v>965</v>
      </c>
      <c r="T616" s="4" t="s">
        <v>1077</v>
      </c>
      <c r="U616" s="1" t="s">
        <v>1080</v>
      </c>
      <c r="V616" s="6" t="s">
        <v>1090</v>
      </c>
      <c r="W616" s="7">
        <v>11760.345844</v>
      </c>
      <c r="X616" s="10">
        <v>45970</v>
      </c>
      <c r="Y616" s="1" t="s">
        <v>1095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HYPERLINK("https://www.suredividend.com/sure-analysis-DTEGY/","Deutsche Telekom AG")</f>
        <v>0</v>
      </c>
      <c r="C617" s="1" t="s">
        <v>958</v>
      </c>
      <c r="D617" s="3">
        <v>37</v>
      </c>
      <c r="E617" s="3">
        <v>31.66</v>
      </c>
      <c r="F617" s="3">
        <v>35</v>
      </c>
      <c r="G617" s="4">
        <v>0.9045714285714286</v>
      </c>
      <c r="H617" s="4">
        <v>0.03126974099810487</v>
      </c>
      <c r="I617" s="4">
        <v>0.0202613310650499</v>
      </c>
      <c r="J617" s="4">
        <v>0.08</v>
      </c>
      <c r="K617" s="4">
        <v>0.1247553252408611</v>
      </c>
      <c r="L617" s="1" t="s">
        <v>819</v>
      </c>
      <c r="M617" s="5">
        <v>13.76521739130435</v>
      </c>
      <c r="N617" s="3">
        <v>2.3</v>
      </c>
      <c r="O617" s="3">
        <v>0.99</v>
      </c>
      <c r="P617" s="4">
        <v>0.4304347826086957</v>
      </c>
      <c r="Q617" s="1">
        <v>3</v>
      </c>
      <c r="R617" s="4">
        <v>0.03922410156720635</v>
      </c>
      <c r="S617" s="1" t="s">
        <v>1062</v>
      </c>
      <c r="T617" s="4" t="s">
        <v>1076</v>
      </c>
      <c r="U617" s="1" t="s">
        <v>1081</v>
      </c>
      <c r="V617" s="6" t="s">
        <v>1088</v>
      </c>
      <c r="X617" s="10">
        <v>45898</v>
      </c>
      <c r="Y617" s="1" t="s">
        <v>1101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958</v>
      </c>
      <c r="D618" s="3">
        <v>77</v>
      </c>
      <c r="E618" s="3">
        <v>78.14</v>
      </c>
      <c r="F618" s="3">
        <v>98</v>
      </c>
      <c r="G618" s="4">
        <v>0.7973469387755102</v>
      </c>
      <c r="H618" s="4">
        <v>0.02149987202457128</v>
      </c>
      <c r="I618" s="4">
        <v>0.04633447239023147</v>
      </c>
      <c r="J618" s="4">
        <v>0.06</v>
      </c>
      <c r="K618" s="4">
        <v>0.1231642973138207</v>
      </c>
      <c r="L618" s="1" t="s">
        <v>819</v>
      </c>
      <c r="M618" s="5">
        <v>9.086046511627908</v>
      </c>
      <c r="N618" s="3">
        <v>8.6</v>
      </c>
      <c r="O618" s="3">
        <v>1.68</v>
      </c>
      <c r="P618" s="4">
        <v>0.1953488372093023</v>
      </c>
      <c r="Q618" s="1">
        <v>6</v>
      </c>
      <c r="R618" s="4">
        <v>0.004717190559952789</v>
      </c>
      <c r="S618" s="1" t="s">
        <v>991</v>
      </c>
      <c r="T618" s="4" t="s">
        <v>1076</v>
      </c>
      <c r="U618" s="1" t="s">
        <v>1080</v>
      </c>
      <c r="V618" s="6" t="s">
        <v>1082</v>
      </c>
      <c r="W618" s="7">
        <v>8603.995686</v>
      </c>
      <c r="X618" s="10">
        <v>45955</v>
      </c>
      <c r="Y618" s="1" t="s">
        <v>1101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958</v>
      </c>
      <c r="D619" s="3">
        <v>40</v>
      </c>
      <c r="E619" s="3">
        <v>41.14</v>
      </c>
      <c r="F619" s="3">
        <v>52</v>
      </c>
      <c r="G619" s="4">
        <v>0.7911538461538462</v>
      </c>
      <c r="H619" s="4">
        <v>0.06708799222168206</v>
      </c>
      <c r="I619" s="4">
        <v>0.04796749256332866</v>
      </c>
      <c r="J619" s="4">
        <v>0.025</v>
      </c>
      <c r="K619" s="4">
        <v>0.123038718835152</v>
      </c>
      <c r="L619" s="1" t="s">
        <v>819</v>
      </c>
      <c r="M619" s="5">
        <v>8.77185501066098</v>
      </c>
      <c r="N619" s="3">
        <v>4.69</v>
      </c>
      <c r="O619" s="3">
        <v>2.76</v>
      </c>
      <c r="P619" s="4">
        <v>0.5884861407249466</v>
      </c>
      <c r="Q619" s="1">
        <v>21</v>
      </c>
      <c r="R619" s="4">
        <v>0.02018316242287166</v>
      </c>
      <c r="S619" s="1" t="s">
        <v>1006</v>
      </c>
      <c r="T619" s="4" t="s">
        <v>1076</v>
      </c>
      <c r="U619" s="1" t="s">
        <v>1080</v>
      </c>
      <c r="V619" s="6" t="s">
        <v>1088</v>
      </c>
      <c r="W619" s="7">
        <v>173337.251853</v>
      </c>
      <c r="X619" s="10">
        <v>45971</v>
      </c>
      <c r="Y619" s="1" t="s">
        <v>1095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958</v>
      </c>
      <c r="D620" s="3">
        <v>15.6</v>
      </c>
      <c r="E620" s="3">
        <v>15.43</v>
      </c>
      <c r="F620" s="3">
        <v>17.6</v>
      </c>
      <c r="G620" s="4">
        <v>0.8767045454545453</v>
      </c>
      <c r="H620" s="4">
        <v>0.05703175631885937</v>
      </c>
      <c r="I620" s="4">
        <v>0.02666639851824049</v>
      </c>
      <c r="J620" s="4">
        <v>0.05</v>
      </c>
      <c r="K620" s="4">
        <v>0.1218454838491982</v>
      </c>
      <c r="L620" s="1" t="s">
        <v>819</v>
      </c>
      <c r="M620" s="5">
        <v>9.643749999999999</v>
      </c>
      <c r="N620" s="3">
        <v>1.6</v>
      </c>
      <c r="O620" s="3">
        <v>0.88</v>
      </c>
      <c r="P620" s="4">
        <v>0.5499999999999999</v>
      </c>
      <c r="Q620" s="1">
        <v>7</v>
      </c>
      <c r="R620" s="4">
        <v>0.03987280625583534</v>
      </c>
      <c r="S620" s="1" t="s">
        <v>996</v>
      </c>
      <c r="T620" s="4" t="s">
        <v>1076</v>
      </c>
      <c r="U620" s="1" t="s">
        <v>1080</v>
      </c>
      <c r="V620" s="6" t="s">
        <v>1082</v>
      </c>
      <c r="W620" s="7">
        <v>220.886063</v>
      </c>
      <c r="X620" s="10">
        <v>45956</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HYPERLINK("https://www.suredividend.com/sure-analysis-VRTS/","Virtus Investment Partners, Inc.")</f>
        <v>0</v>
      </c>
      <c r="C621" s="1" t="s">
        <v>958</v>
      </c>
      <c r="D621" s="3">
        <v>166</v>
      </c>
      <c r="E621" s="3">
        <v>164.465</v>
      </c>
      <c r="F621" s="3">
        <v>204</v>
      </c>
      <c r="G621" s="4">
        <v>0.8062009803921569</v>
      </c>
      <c r="H621" s="4">
        <v>0.05837108199312924</v>
      </c>
      <c r="I621" s="4">
        <v>0.04402605124280523</v>
      </c>
      <c r="J621" s="4">
        <v>0.03</v>
      </c>
      <c r="K621" s="4">
        <v>0.1218028144172256</v>
      </c>
      <c r="L621" s="1" t="s">
        <v>819</v>
      </c>
      <c r="M621" s="5">
        <v>6.449607843137255</v>
      </c>
      <c r="N621" s="3">
        <v>25.5</v>
      </c>
      <c r="O621" s="3">
        <v>9.6</v>
      </c>
      <c r="P621" s="4">
        <v>0.3764705882352941</v>
      </c>
      <c r="Q621" s="1">
        <v>8</v>
      </c>
      <c r="R621" s="4">
        <v>0.04996052445273014</v>
      </c>
      <c r="S621" s="1" t="s">
        <v>969</v>
      </c>
      <c r="T621" s="4" t="s">
        <v>1076</v>
      </c>
      <c r="U621" s="1" t="s">
        <v>1080</v>
      </c>
      <c r="V621" s="6" t="s">
        <v>1082</v>
      </c>
      <c r="W621" s="7">
        <v>1112.045239</v>
      </c>
      <c r="X621" s="10">
        <v>45956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HYPERLINK("https://www.suredividend.com/sure-analysis-CUBE/","CubeSmart")</f>
        <v>0</v>
      </c>
      <c r="C622" s="1" t="s">
        <v>958</v>
      </c>
      <c r="D622" s="3">
        <v>38</v>
      </c>
      <c r="E622" s="3">
        <v>36.65</v>
      </c>
      <c r="F622" s="3">
        <v>39</v>
      </c>
      <c r="G622" s="4">
        <v>0.9397435897435897</v>
      </c>
      <c r="H622" s="4">
        <v>0.0567530695770805</v>
      </c>
      <c r="I622" s="4">
        <v>0.01250721263104038</v>
      </c>
      <c r="J622" s="4">
        <v>0.06</v>
      </c>
      <c r="K622" s="4">
        <v>0.1200689008254918</v>
      </c>
      <c r="L622" s="1" t="s">
        <v>819</v>
      </c>
      <c r="M622" s="5">
        <v>14.20542635658915</v>
      </c>
      <c r="N622" s="3">
        <v>2.58</v>
      </c>
      <c r="O622" s="3">
        <v>2.08</v>
      </c>
      <c r="P622" s="4">
        <v>0.8062015503875969</v>
      </c>
      <c r="Q622" s="1">
        <v>15</v>
      </c>
      <c r="R622" s="4">
        <v>0.05973259432914246</v>
      </c>
      <c r="S622" s="1" t="s">
        <v>979</v>
      </c>
      <c r="T622" s="4" t="s">
        <v>1077</v>
      </c>
      <c r="U622" s="1" t="s">
        <v>1080</v>
      </c>
      <c r="V622" s="6" t="s">
        <v>1090</v>
      </c>
      <c r="W622" s="7">
        <v>8357.516871</v>
      </c>
      <c r="X622" s="10">
        <v>45962</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HYPERLINK("https://www.suredividend.com/sure-analysis-SIRI/","Sirius XM Holdings Inc.")</f>
        <v>0</v>
      </c>
      <c r="C623" s="1" t="s">
        <v>958</v>
      </c>
      <c r="D623" s="3">
        <v>21.6</v>
      </c>
      <c r="E623" s="3">
        <v>21.38</v>
      </c>
      <c r="F623" s="3">
        <v>28</v>
      </c>
      <c r="G623" s="4">
        <v>0.7635714285714286</v>
      </c>
      <c r="H623" s="4">
        <v>0.05051449953227316</v>
      </c>
      <c r="I623" s="4">
        <v>0.05543153468985262</v>
      </c>
      <c r="J623" s="4">
        <v>0.027</v>
      </c>
      <c r="K623" s="4">
        <v>0.1195185338346862</v>
      </c>
      <c r="L623" s="1" t="s">
        <v>819</v>
      </c>
      <c r="M623" s="5">
        <v>7.635714285714286</v>
      </c>
      <c r="N623" s="3">
        <v>2.8</v>
      </c>
      <c r="O623" s="3">
        <v>1.08</v>
      </c>
      <c r="P623" s="4">
        <v>0.3857142857142858</v>
      </c>
      <c r="Q623" s="1">
        <v>8</v>
      </c>
      <c r="R623" s="4">
        <v>0.01263939059641661</v>
      </c>
      <c r="S623" s="1" t="s">
        <v>976</v>
      </c>
      <c r="T623" s="4" t="s">
        <v>1076</v>
      </c>
      <c r="U623" s="1" t="s">
        <v>1080</v>
      </c>
      <c r="V623" s="6" t="s">
        <v>1088</v>
      </c>
      <c r="W623" s="7">
        <v>7269.731338</v>
      </c>
      <c r="X623" s="10">
        <v>45972</v>
      </c>
      <c r="Y623" s="1" t="s">
        <v>1107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958</v>
      </c>
      <c r="D624" s="3">
        <v>26</v>
      </c>
      <c r="E624" s="3">
        <v>25.74</v>
      </c>
      <c r="F624" s="3">
        <v>30</v>
      </c>
      <c r="G624" s="4">
        <v>0.858</v>
      </c>
      <c r="H624" s="4">
        <v>0.0574980574980575</v>
      </c>
      <c r="I624" s="4">
        <v>0.03110416808280347</v>
      </c>
      <c r="J624" s="4">
        <v>0.04</v>
      </c>
      <c r="K624" s="4">
        <v>0.1156544405902631</v>
      </c>
      <c r="L624" s="1" t="s">
        <v>819</v>
      </c>
      <c r="M624" s="5">
        <v>9.533333333333331</v>
      </c>
      <c r="N624" s="3">
        <v>2.7</v>
      </c>
      <c r="O624" s="3">
        <v>1.48</v>
      </c>
      <c r="P624" s="4">
        <v>0.5481481481481481</v>
      </c>
      <c r="Q624" s="1">
        <v>13</v>
      </c>
      <c r="R624" s="4">
        <v>0.02567439351051015</v>
      </c>
      <c r="S624" s="1" t="s">
        <v>1039</v>
      </c>
      <c r="T624" s="4" t="s">
        <v>1076</v>
      </c>
      <c r="U624" s="1" t="s">
        <v>1080</v>
      </c>
      <c r="V624" s="6" t="s">
        <v>1082</v>
      </c>
      <c r="W624" s="7">
        <v>288.673104</v>
      </c>
      <c r="X624" s="10">
        <v>45953</v>
      </c>
      <c r="Y624" s="1" t="s">
        <v>1101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958</v>
      </c>
      <c r="D625" s="3">
        <v>57</v>
      </c>
      <c r="E625" s="3">
        <v>52.12</v>
      </c>
      <c r="F625" s="3">
        <v>41</v>
      </c>
      <c r="G625" s="4">
        <v>1.271219512195122</v>
      </c>
      <c r="H625" s="4">
        <v>0.03357636224098235</v>
      </c>
      <c r="I625" s="4">
        <v>-0.04686176855457447</v>
      </c>
      <c r="J625" s="4">
        <v>0.14</v>
      </c>
      <c r="K625" s="4">
        <v>0.115508726549481</v>
      </c>
      <c r="L625" s="1" t="s">
        <v>819</v>
      </c>
      <c r="M625" s="5">
        <v>32.17283950617283</v>
      </c>
      <c r="N625" s="3">
        <v>1.62</v>
      </c>
      <c r="O625" s="3">
        <v>1.75</v>
      </c>
      <c r="P625" s="4">
        <v>1.080246913580247</v>
      </c>
      <c r="Q625" s="1">
        <v>13</v>
      </c>
      <c r="R625" s="4">
        <v>0.07988874527364032</v>
      </c>
      <c r="S625" s="1" t="s">
        <v>973</v>
      </c>
      <c r="T625" s="4" t="s">
        <v>1076</v>
      </c>
      <c r="U625" s="1" t="s">
        <v>1081</v>
      </c>
      <c r="V625" s="6" t="s">
        <v>1082</v>
      </c>
      <c r="W625" s="7">
        <v>83549.080584</v>
      </c>
      <c r="X625" s="10">
        <v>45915</v>
      </c>
      <c r="Y625" s="1" t="s">
        <v>1093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HYPERLINK("https://www.suredividend.com/sure-analysis-MAA/","Mid-America Apartment Communities, Inc.")</f>
        <v>0</v>
      </c>
      <c r="C626" s="1" t="s">
        <v>958</v>
      </c>
      <c r="D626" s="3">
        <v>129</v>
      </c>
      <c r="E626" s="3">
        <v>130.52</v>
      </c>
      <c r="F626" s="3">
        <v>155</v>
      </c>
      <c r="G626" s="4">
        <v>0.8420645161290323</v>
      </c>
      <c r="H626" s="4">
        <v>0.0464296659515783</v>
      </c>
      <c r="I626" s="4">
        <v>0.0349775431463768</v>
      </c>
      <c r="J626" s="4">
        <v>0.04</v>
      </c>
      <c r="K626" s="4">
        <v>0.1123007937596898</v>
      </c>
      <c r="L626" s="1" t="s">
        <v>819</v>
      </c>
      <c r="M626" s="5">
        <v>14.91657142857143</v>
      </c>
      <c r="N626" s="3">
        <v>8.75</v>
      </c>
      <c r="O626" s="3">
        <v>6.06</v>
      </c>
      <c r="P626" s="4">
        <v>0.6925714285714285</v>
      </c>
      <c r="Q626" s="1">
        <v>14</v>
      </c>
      <c r="R626" s="4">
        <v>0.03507536986142945</v>
      </c>
      <c r="S626" s="1" t="s">
        <v>978</v>
      </c>
      <c r="T626" s="4" t="s">
        <v>1077</v>
      </c>
      <c r="U626" s="1" t="s">
        <v>1080</v>
      </c>
      <c r="V626" s="6" t="s">
        <v>1090</v>
      </c>
      <c r="W626" s="7">
        <v>15221.976082</v>
      </c>
      <c r="X626" s="10">
        <v>45961</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HYPERLINK("https://www.suredividend.com/sure-analysis-GIC/","Global Industrial Company")</f>
        <v>0</v>
      </c>
      <c r="C627" s="1" t="s">
        <v>958</v>
      </c>
      <c r="D627" s="3">
        <v>30</v>
      </c>
      <c r="E627" s="3">
        <v>26.9</v>
      </c>
      <c r="F627" s="3">
        <v>31</v>
      </c>
      <c r="G627" s="4">
        <v>0.8677419354838709</v>
      </c>
      <c r="H627" s="4">
        <v>0.03866171003717472</v>
      </c>
      <c r="I627" s="4">
        <v>0.02877850764008971</v>
      </c>
      <c r="J627" s="4">
        <v>0.05</v>
      </c>
      <c r="K627" s="4">
        <v>0.1113590060416827</v>
      </c>
      <c r="L627" s="1" t="s">
        <v>819</v>
      </c>
      <c r="M627" s="5">
        <v>13.79487179487179</v>
      </c>
      <c r="N627" s="3">
        <v>1.95</v>
      </c>
      <c r="O627" s="3">
        <v>1.04</v>
      </c>
      <c r="P627" s="4">
        <v>0.5333333333333333</v>
      </c>
      <c r="Q627" s="1">
        <v>9</v>
      </c>
      <c r="R627" s="4">
        <v>0.05042164036374652</v>
      </c>
      <c r="S627" s="1" t="s">
        <v>964</v>
      </c>
      <c r="T627" s="4" t="s">
        <v>1076</v>
      </c>
      <c r="U627" s="1" t="s">
        <v>1080</v>
      </c>
      <c r="V627" s="6" t="s">
        <v>1086</v>
      </c>
      <c r="W627" s="7">
        <v>1035.488008</v>
      </c>
      <c r="X627" s="10">
        <v>45959</v>
      </c>
      <c r="Y627" s="1" t="s">
        <v>1099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958</v>
      </c>
      <c r="D628" s="3">
        <v>50</v>
      </c>
      <c r="E628" s="3">
        <v>53.1</v>
      </c>
      <c r="F628" s="3">
        <v>60</v>
      </c>
      <c r="G628" s="4">
        <v>0.885</v>
      </c>
      <c r="H628" s="4">
        <v>0.03126177024482109</v>
      </c>
      <c r="I628" s="4">
        <v>0.02473447145840368</v>
      </c>
      <c r="J628" s="4">
        <v>0.06</v>
      </c>
      <c r="K628" s="4">
        <v>0.1097066275127621</v>
      </c>
      <c r="L628" s="1" t="s">
        <v>819</v>
      </c>
      <c r="M628" s="5">
        <v>13.275</v>
      </c>
      <c r="N628" s="3">
        <v>4</v>
      </c>
      <c r="O628" s="3">
        <v>1.66</v>
      </c>
      <c r="P628" s="4">
        <v>0.415</v>
      </c>
      <c r="Q628" s="1">
        <v>7</v>
      </c>
      <c r="R628" s="4">
        <v>0.02952910360273897</v>
      </c>
      <c r="S628" s="1" t="s">
        <v>973</v>
      </c>
      <c r="T628" s="4" t="s">
        <v>1076</v>
      </c>
      <c r="U628" s="1" t="s">
        <v>1080</v>
      </c>
      <c r="V628" s="6" t="s">
        <v>1083</v>
      </c>
      <c r="W628" s="7">
        <v>2426.98637</v>
      </c>
      <c r="X628" s="10">
        <v>45973</v>
      </c>
      <c r="Y628" s="1" t="s">
        <v>1101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HYPERLINK("https://www.suredividend.com/sure-analysis-IOSP/","Innospec Inc.")</f>
        <v>0</v>
      </c>
      <c r="C629" s="1" t="s">
        <v>958</v>
      </c>
      <c r="D629" s="3">
        <v>87</v>
      </c>
      <c r="E629" s="3">
        <v>74.72</v>
      </c>
      <c r="F629" s="3">
        <v>95</v>
      </c>
      <c r="G629" s="4">
        <v>0.7865263157894736</v>
      </c>
      <c r="H629" s="4">
        <v>0.02328693790149893</v>
      </c>
      <c r="I629" s="4">
        <v>0.04919774477368311</v>
      </c>
      <c r="J629" s="4">
        <v>0.04</v>
      </c>
      <c r="K629" s="4">
        <v>0.1082221429448107</v>
      </c>
      <c r="L629" s="1" t="s">
        <v>819</v>
      </c>
      <c r="M629" s="5">
        <v>14.09811320754717</v>
      </c>
      <c r="N629" s="3">
        <v>5.3</v>
      </c>
      <c r="O629" s="3">
        <v>1.74</v>
      </c>
      <c r="P629" s="4">
        <v>0.3283018867924528</v>
      </c>
      <c r="Q629" s="1">
        <v>12</v>
      </c>
      <c r="R629" s="4">
        <v>0.02305050153955368</v>
      </c>
      <c r="S629" s="1" t="s">
        <v>1012</v>
      </c>
      <c r="T629" s="4" t="s">
        <v>1076</v>
      </c>
      <c r="U629" s="1" t="s">
        <v>1080</v>
      </c>
      <c r="V629" s="6" t="s">
        <v>1083</v>
      </c>
      <c r="W629" s="7">
        <v>1852.619806</v>
      </c>
      <c r="X629" s="10">
        <v>45897</v>
      </c>
      <c r="Y629" s="1" t="s">
        <v>1101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HYPERLINK("https://www.suredividend.com/sure-analysis-FCBC/","First Community Bankshares, Inc.")</f>
        <v>0</v>
      </c>
      <c r="C630" s="1" t="s">
        <v>958</v>
      </c>
      <c r="D630" s="3">
        <v>33</v>
      </c>
      <c r="E630" s="3">
        <v>33.01</v>
      </c>
      <c r="F630" s="3">
        <v>39</v>
      </c>
      <c r="G630" s="4">
        <v>0.8464102564102564</v>
      </c>
      <c r="H630" s="4">
        <v>0.03756437443199031</v>
      </c>
      <c r="I630" s="4">
        <v>0.03391257275784088</v>
      </c>
      <c r="J630" s="4">
        <v>0.04</v>
      </c>
      <c r="K630" s="4">
        <v>0.1052274154784687</v>
      </c>
      <c r="L630" s="1" t="s">
        <v>819</v>
      </c>
      <c r="M630" s="5">
        <v>12.22592592592592</v>
      </c>
      <c r="N630" s="3">
        <v>2.7</v>
      </c>
      <c r="O630" s="3">
        <v>1.24</v>
      </c>
      <c r="P630" s="4">
        <v>0.4592592592592592</v>
      </c>
      <c r="Q630" s="1">
        <v>12</v>
      </c>
      <c r="R630" s="4">
        <v>0.04018611538359207</v>
      </c>
      <c r="S630" s="1" t="s">
        <v>974</v>
      </c>
      <c r="T630" s="4" t="s">
        <v>1076</v>
      </c>
      <c r="U630" s="1" t="s">
        <v>1080</v>
      </c>
      <c r="V630" s="6" t="s">
        <v>1082</v>
      </c>
      <c r="W630" s="7">
        <v>598.897394</v>
      </c>
      <c r="X630" s="10">
        <v>45959</v>
      </c>
      <c r="Y630" s="1" t="s">
        <v>1105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HYPERLINK("https://www.suredividend.com/sure-analysis-VALU/","Value Line, Inc.")</f>
        <v>0</v>
      </c>
      <c r="C631" s="1" t="s">
        <v>958</v>
      </c>
      <c r="D631" s="3">
        <v>39</v>
      </c>
      <c r="E631" s="3">
        <v>36.01</v>
      </c>
      <c r="F631" s="3">
        <v>45</v>
      </c>
      <c r="G631" s="4">
        <v>0.8002222222222222</v>
      </c>
      <c r="H631" s="4">
        <v>0.03610108303249098</v>
      </c>
      <c r="I631" s="4">
        <v>0.04558147118489408</v>
      </c>
      <c r="J631" s="4">
        <v>0.03</v>
      </c>
      <c r="K631" s="4">
        <v>0.1048517003216858</v>
      </c>
      <c r="L631" s="1" t="s">
        <v>819</v>
      </c>
      <c r="M631" s="5">
        <v>16.00444444444445</v>
      </c>
      <c r="N631" s="3">
        <v>2.25</v>
      </c>
      <c r="O631" s="3">
        <v>1.3</v>
      </c>
      <c r="P631" s="4">
        <v>0.5777777777777778</v>
      </c>
      <c r="Q631" s="1">
        <v>11</v>
      </c>
      <c r="R631" s="4">
        <v>0.03040206173345794</v>
      </c>
      <c r="T631" s="4" t="s">
        <v>1076</v>
      </c>
      <c r="U631" s="1" t="s">
        <v>1080</v>
      </c>
      <c r="V631" s="6" t="s">
        <v>1082</v>
      </c>
      <c r="W631" s="7">
        <v>338.683284</v>
      </c>
      <c r="X631" s="10">
        <v>45869</v>
      </c>
      <c r="Y631" s="1" t="s">
        <v>1105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HYPERLINK("https://www.suredividend.com/sure-analysis-CNS/","Cohen &amp; Steers Inc.")</f>
        <v>0</v>
      </c>
      <c r="C632" s="1" t="s">
        <v>958</v>
      </c>
      <c r="D632" s="3">
        <v>70</v>
      </c>
      <c r="E632" s="3">
        <v>65.56999999999999</v>
      </c>
      <c r="F632" s="3">
        <v>70</v>
      </c>
      <c r="G632" s="4">
        <v>0.9367142857142856</v>
      </c>
      <c r="H632" s="4">
        <v>0.03782217477504957</v>
      </c>
      <c r="I632" s="4">
        <v>0.01316125030859405</v>
      </c>
      <c r="J632" s="4">
        <v>0.06</v>
      </c>
      <c r="K632" s="4">
        <v>0.104242368265671</v>
      </c>
      <c r="L632" s="1" t="s">
        <v>819</v>
      </c>
      <c r="M632" s="5">
        <v>21.56907894736842</v>
      </c>
      <c r="N632" s="3">
        <v>3.04</v>
      </c>
      <c r="O632" s="3">
        <v>2.48</v>
      </c>
      <c r="P632" s="4">
        <v>0.8157894736842105</v>
      </c>
      <c r="Q632" s="1">
        <v>16</v>
      </c>
      <c r="R632" s="4">
        <v>0.04018611538359207</v>
      </c>
      <c r="S632" s="1" t="s">
        <v>964</v>
      </c>
      <c r="T632" s="4" t="s">
        <v>1076</v>
      </c>
      <c r="U632" s="1" t="s">
        <v>1080</v>
      </c>
      <c r="V632" s="6" t="s">
        <v>1082</v>
      </c>
      <c r="W632" s="7">
        <v>3340.48386</v>
      </c>
      <c r="X632" s="10">
        <v>45950</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958</v>
      </c>
      <c r="D633" s="3">
        <v>37.8</v>
      </c>
      <c r="E633" s="3">
        <v>39.46</v>
      </c>
      <c r="F633" s="3">
        <v>41.5</v>
      </c>
      <c r="G633" s="4">
        <v>0.950843373493976</v>
      </c>
      <c r="H633" s="4">
        <v>0.07501267105930055</v>
      </c>
      <c r="I633" s="4">
        <v>0.01013217166745983</v>
      </c>
      <c r="J633" s="4">
        <v>0.037</v>
      </c>
      <c r="K633" s="4">
        <v>0.1039051555319315</v>
      </c>
      <c r="L633" s="1" t="s">
        <v>819</v>
      </c>
      <c r="M633" s="5">
        <v>11.40462427745665</v>
      </c>
      <c r="N633" s="3">
        <v>3.46</v>
      </c>
      <c r="O633" s="3">
        <v>2.96</v>
      </c>
      <c r="P633" s="4">
        <v>0.8554913294797688</v>
      </c>
      <c r="Q633" s="1">
        <v>38</v>
      </c>
      <c r="R633" s="4">
        <v>0.002688210842791472</v>
      </c>
      <c r="S633" s="1" t="s">
        <v>967</v>
      </c>
      <c r="T633" s="4" t="s">
        <v>1077</v>
      </c>
      <c r="U633" s="1" t="s">
        <v>1080</v>
      </c>
      <c r="V633" s="6" t="s">
        <v>1090</v>
      </c>
      <c r="W633" s="7">
        <v>548.701592</v>
      </c>
      <c r="X633" s="10">
        <v>45972</v>
      </c>
      <c r="Y633" s="1" t="s">
        <v>1107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HYPERLINK("https://www.suredividend.com/sure-analysis-SLB/","Schlumberger Ltd.")</f>
        <v>0</v>
      </c>
      <c r="C634" s="1" t="s">
        <v>958</v>
      </c>
      <c r="D634" s="3">
        <v>33</v>
      </c>
      <c r="E634" s="3">
        <v>36.68</v>
      </c>
      <c r="F634" s="3">
        <v>41</v>
      </c>
      <c r="G634" s="4">
        <v>0.8946341463414634</v>
      </c>
      <c r="H634" s="4">
        <v>0.03107960741548528</v>
      </c>
      <c r="I634" s="4">
        <v>0.02251786827040059</v>
      </c>
      <c r="J634" s="4">
        <v>0.05</v>
      </c>
      <c r="K634" s="4">
        <v>0.1020213889958113</v>
      </c>
      <c r="L634" s="1" t="s">
        <v>819</v>
      </c>
      <c r="M634" s="5">
        <v>12.64827586206897</v>
      </c>
      <c r="N634" s="3">
        <v>2.9</v>
      </c>
      <c r="O634" s="3">
        <v>1.14</v>
      </c>
      <c r="P634" s="4">
        <v>0.393103448275862</v>
      </c>
      <c r="Q634" s="1">
        <v>4</v>
      </c>
      <c r="R634" s="4">
        <v>0.08320040571835507</v>
      </c>
      <c r="S634" s="1" t="s">
        <v>1001</v>
      </c>
      <c r="T634" s="4" t="s">
        <v>1076</v>
      </c>
      <c r="U634" s="1" t="s">
        <v>1081</v>
      </c>
      <c r="V634" s="6" t="s">
        <v>1092</v>
      </c>
      <c r="W634" s="7">
        <v>54244.367187</v>
      </c>
      <c r="X634" s="10">
        <v>45947</v>
      </c>
      <c r="Y634" s="1" t="s">
        <v>1101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HYPERLINK("https://www.suredividend.com/sure-analysis-AVA/","Avista Corp.")</f>
        <v>0</v>
      </c>
      <c r="C635" s="1" t="s">
        <v>958</v>
      </c>
      <c r="D635" s="3">
        <v>38</v>
      </c>
      <c r="E635" s="3">
        <v>41.34</v>
      </c>
      <c r="F635" s="3">
        <v>44</v>
      </c>
      <c r="G635" s="4">
        <v>0.9395454545454546</v>
      </c>
      <c r="H635" s="4">
        <v>0.04741170778906627</v>
      </c>
      <c r="I635" s="4">
        <v>0.01254991336380318</v>
      </c>
      <c r="J635" s="4">
        <v>0.05</v>
      </c>
      <c r="K635" s="4">
        <v>0.1019929290561756</v>
      </c>
      <c r="L635" s="1" t="s">
        <v>819</v>
      </c>
      <c r="M635" s="5">
        <v>16.02325581395349</v>
      </c>
      <c r="N635" s="3">
        <v>2.58</v>
      </c>
      <c r="O635" s="3">
        <v>1.96</v>
      </c>
      <c r="P635" s="4">
        <v>0.7596899224806202</v>
      </c>
      <c r="Q635" s="1">
        <v>22</v>
      </c>
      <c r="R635" s="4">
        <v>0.03959498820755258</v>
      </c>
      <c r="S635" s="1" t="s">
        <v>1033</v>
      </c>
      <c r="T635" s="4" t="s">
        <v>1076</v>
      </c>
      <c r="U635" s="1" t="s">
        <v>1080</v>
      </c>
      <c r="V635" s="6" t="s">
        <v>1085</v>
      </c>
      <c r="W635" s="7">
        <v>3363.907814</v>
      </c>
      <c r="X635" s="10">
        <v>45877</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958</v>
      </c>
      <c r="D636" s="3">
        <v>41</v>
      </c>
      <c r="E636" s="3">
        <v>44.97</v>
      </c>
      <c r="F636" s="3">
        <v>52</v>
      </c>
      <c r="G636" s="4">
        <v>0.8648076923076923</v>
      </c>
      <c r="H636" s="4">
        <v>0.03824772070269068</v>
      </c>
      <c r="I636" s="4">
        <v>0.02947567945551421</v>
      </c>
      <c r="J636" s="4">
        <v>0.04</v>
      </c>
      <c r="K636" s="4">
        <v>0.101150337111614</v>
      </c>
      <c r="L636" s="1" t="s">
        <v>819</v>
      </c>
      <c r="M636" s="5">
        <v>11.2425</v>
      </c>
      <c r="N636" s="3">
        <v>4</v>
      </c>
      <c r="O636" s="3">
        <v>1.72</v>
      </c>
      <c r="P636" s="4">
        <v>0.43</v>
      </c>
      <c r="Q636" s="1">
        <v>11</v>
      </c>
      <c r="R636" s="4">
        <v>0.03471404488278096</v>
      </c>
      <c r="S636" s="1" t="s">
        <v>974</v>
      </c>
      <c r="T636" s="4" t="s">
        <v>1076</v>
      </c>
      <c r="U636" s="1" t="s">
        <v>1080</v>
      </c>
      <c r="V636" s="6" t="s">
        <v>1082</v>
      </c>
      <c r="W636" s="7">
        <v>256.932591</v>
      </c>
      <c r="X636" s="10">
        <v>45888</v>
      </c>
      <c r="Y636" s="1" t="s">
        <v>1098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HYPERLINK("https://www.suredividend.com/sure-analysis-EPRT/","Essential Properties Realty Trust Inc")</f>
        <v>0</v>
      </c>
      <c r="C637" s="1" t="s">
        <v>958</v>
      </c>
      <c r="D637" s="3">
        <v>31</v>
      </c>
      <c r="E637" s="3">
        <v>30.76</v>
      </c>
      <c r="F637" s="3">
        <v>32</v>
      </c>
      <c r="G637" s="4">
        <v>0.96125</v>
      </c>
      <c r="H637" s="4">
        <v>0.03901170351105331</v>
      </c>
      <c r="I637" s="4">
        <v>0.007935471904648495</v>
      </c>
      <c r="J637" s="4">
        <v>0.06</v>
      </c>
      <c r="K637" s="4">
        <v>0.1010721431477219</v>
      </c>
      <c r="L637" s="1" t="s">
        <v>819</v>
      </c>
      <c r="M637" s="5">
        <v>16.27513227513228</v>
      </c>
      <c r="N637" s="3">
        <v>1.89</v>
      </c>
      <c r="O637" s="3">
        <v>1.2</v>
      </c>
      <c r="P637" s="4">
        <v>0.6349206349206349</v>
      </c>
      <c r="Q637" s="1">
        <v>6</v>
      </c>
      <c r="R637" s="4">
        <v>0.04978904632428516</v>
      </c>
      <c r="S637" s="1" t="s">
        <v>980</v>
      </c>
      <c r="T637" s="4" t="s">
        <v>1077</v>
      </c>
      <c r="U637" s="1" t="s">
        <v>1080</v>
      </c>
      <c r="V637" s="6" t="s">
        <v>1090</v>
      </c>
      <c r="W637" s="7">
        <v>6098.889311</v>
      </c>
      <c r="X637" s="10">
        <v>45956</v>
      </c>
      <c r="Y637" s="1" t="s">
        <v>1098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HYPERLINK("https://www.suredividend.com/sure-analysis-SBUX/","Starbucks Corp.")</f>
        <v>0</v>
      </c>
      <c r="C638" s="1" t="s">
        <v>958</v>
      </c>
      <c r="D638" s="3">
        <v>83</v>
      </c>
      <c r="E638" s="3">
        <v>85.84</v>
      </c>
      <c r="F638" s="3">
        <v>58</v>
      </c>
      <c r="G638" s="4">
        <v>1.48</v>
      </c>
      <c r="H638" s="4">
        <v>0.02889095992544268</v>
      </c>
      <c r="I638" s="4">
        <v>-0.07541326803240322</v>
      </c>
      <c r="J638" s="4">
        <v>0.16</v>
      </c>
      <c r="K638" s="4">
        <v>0.09818927032387359</v>
      </c>
      <c r="L638" s="1" t="s">
        <v>819</v>
      </c>
      <c r="M638" s="5">
        <v>34.336</v>
      </c>
      <c r="N638" s="3">
        <v>2.5</v>
      </c>
      <c r="O638" s="3">
        <v>2.48</v>
      </c>
      <c r="P638" s="4">
        <v>0.992</v>
      </c>
      <c r="Q638" s="1">
        <v>15</v>
      </c>
      <c r="R638" s="4">
        <v>0.07071712601066271</v>
      </c>
      <c r="S638" s="1" t="s">
        <v>974</v>
      </c>
      <c r="T638" s="4" t="s">
        <v>1076</v>
      </c>
      <c r="U638" s="1" t="s">
        <v>1080</v>
      </c>
      <c r="V638" s="6" t="s">
        <v>1087</v>
      </c>
      <c r="W638" s="7">
        <v>97551.594</v>
      </c>
      <c r="X638" s="10">
        <v>45961</v>
      </c>
      <c r="Y638" s="1" t="s">
        <v>1101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HYPERLINK("https://www.suredividend.com/sure-analysis-JHG/","Janus Henderson Group plc")</f>
        <v>0</v>
      </c>
      <c r="C639" s="1" t="s">
        <v>958</v>
      </c>
      <c r="D639" s="3">
        <v>43</v>
      </c>
      <c r="E639" s="3">
        <v>43.75</v>
      </c>
      <c r="F639" s="3">
        <v>43</v>
      </c>
      <c r="G639" s="4">
        <v>1.017441860465116</v>
      </c>
      <c r="H639" s="4">
        <v>0.03657142857142857</v>
      </c>
      <c r="I639" s="4">
        <v>-0.003452326392058613</v>
      </c>
      <c r="J639" s="4">
        <v>0.07000000000000001</v>
      </c>
      <c r="K639" s="4">
        <v>0.09726120191759757</v>
      </c>
      <c r="L639" s="1" t="s">
        <v>819</v>
      </c>
      <c r="M639" s="5">
        <v>11.10406091370558</v>
      </c>
      <c r="N639" s="3">
        <v>3.94</v>
      </c>
      <c r="O639" s="3">
        <v>1.6</v>
      </c>
      <c r="P639" s="4">
        <v>0.4060913705583757</v>
      </c>
      <c r="Q639" s="1">
        <v>1</v>
      </c>
      <c r="R639" s="4">
        <v>0.04978904632428516</v>
      </c>
      <c r="S639" s="1" t="s">
        <v>964</v>
      </c>
      <c r="T639" s="4" t="s">
        <v>1076</v>
      </c>
      <c r="U639" s="1" t="s">
        <v>1081</v>
      </c>
      <c r="V639" s="6" t="s">
        <v>1082</v>
      </c>
      <c r="W639" s="7">
        <v>6758.34285</v>
      </c>
      <c r="X639" s="10">
        <v>45968</v>
      </c>
      <c r="Y639" s="1" t="s">
        <v>1099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958</v>
      </c>
      <c r="D640" s="3">
        <v>150</v>
      </c>
      <c r="E640" s="3">
        <v>149.74</v>
      </c>
      <c r="F640" s="3">
        <v>143</v>
      </c>
      <c r="G640" s="4">
        <v>1.047132867132867</v>
      </c>
      <c r="H640" s="4">
        <v>0.01896620809402965</v>
      </c>
      <c r="I640" s="4">
        <v>-0.009168872480381784</v>
      </c>
      <c r="J640" s="4">
        <v>0.09</v>
      </c>
      <c r="K640" s="4">
        <v>0.09523285429266481</v>
      </c>
      <c r="L640" s="1" t="s">
        <v>819</v>
      </c>
      <c r="M640" s="5">
        <v>25.29391891891892</v>
      </c>
      <c r="N640" s="3">
        <v>5.92</v>
      </c>
      <c r="O640" s="3">
        <v>2.84</v>
      </c>
      <c r="P640" s="4">
        <v>0.4797297297297297</v>
      </c>
      <c r="Q640" s="1">
        <v>8</v>
      </c>
      <c r="R640" s="4">
        <v>0.03907769072713529</v>
      </c>
      <c r="S640" s="1" t="s">
        <v>996</v>
      </c>
      <c r="T640" s="4" t="s">
        <v>1076</v>
      </c>
      <c r="U640" s="1" t="s">
        <v>1080</v>
      </c>
      <c r="V640" s="6" t="s">
        <v>1087</v>
      </c>
      <c r="W640" s="7">
        <v>41940.550327</v>
      </c>
      <c r="X640" s="10">
        <v>45966</v>
      </c>
      <c r="Y640" s="1" t="s">
        <v>1101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958</v>
      </c>
      <c r="D641" s="3">
        <v>26</v>
      </c>
      <c r="E641" s="3">
        <v>26.455</v>
      </c>
      <c r="F641" s="3">
        <v>27</v>
      </c>
      <c r="G641" s="4">
        <v>0.9798148148148148</v>
      </c>
      <c r="H641" s="4">
        <v>0.0464940464940465</v>
      </c>
      <c r="I641" s="4">
        <v>0.004086665667041522</v>
      </c>
      <c r="J641" s="4">
        <v>0.05</v>
      </c>
      <c r="K641" s="4">
        <v>0.09473672607089845</v>
      </c>
      <c r="L641" s="1" t="s">
        <v>819</v>
      </c>
      <c r="M641" s="5">
        <v>11.81026785714286</v>
      </c>
      <c r="N641" s="3">
        <v>2.24</v>
      </c>
      <c r="O641" s="3">
        <v>1.23</v>
      </c>
      <c r="P641" s="4">
        <v>0.5491071428571428</v>
      </c>
      <c r="Q641" s="1">
        <v>6</v>
      </c>
      <c r="R641" s="4">
        <v>0.05002323237405015</v>
      </c>
      <c r="S641" s="1" t="s">
        <v>971</v>
      </c>
      <c r="T641" s="4" t="s">
        <v>1077</v>
      </c>
      <c r="U641" s="1" t="s">
        <v>1080</v>
      </c>
      <c r="V641" s="6" t="s">
        <v>1090</v>
      </c>
      <c r="W641" s="7">
        <v>8093.284264</v>
      </c>
      <c r="X641" s="10">
        <v>45969</v>
      </c>
      <c r="Y641" s="1" t="s">
        <v>1100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HYPERLINK("https://www.suredividend.com/sure-analysis-ALRS/","Alerus Financial Corp")</f>
        <v>0</v>
      </c>
      <c r="C642" s="1" t="s">
        <v>958</v>
      </c>
      <c r="D642" s="3">
        <v>21</v>
      </c>
      <c r="E642" s="3">
        <v>21.55</v>
      </c>
      <c r="F642" s="3">
        <v>29</v>
      </c>
      <c r="G642" s="4">
        <v>0.7431034482758621</v>
      </c>
      <c r="H642" s="4">
        <v>0.03897911832946636</v>
      </c>
      <c r="I642" s="4">
        <v>0.06118265950321411</v>
      </c>
      <c r="J642" s="4">
        <v>0</v>
      </c>
      <c r="K642" s="4">
        <v>0.09334241043092772</v>
      </c>
      <c r="L642" s="1" t="s">
        <v>819</v>
      </c>
      <c r="M642" s="5">
        <v>8.795918367346939</v>
      </c>
      <c r="N642" s="3">
        <v>2.45</v>
      </c>
      <c r="O642" s="3">
        <v>0.84</v>
      </c>
      <c r="P642" s="4">
        <v>0.3428571428571428</v>
      </c>
      <c r="Q642" s="1">
        <v>20</v>
      </c>
      <c r="R642" s="4">
        <v>0.03548578845590522</v>
      </c>
      <c r="S642" s="1" t="s">
        <v>1014</v>
      </c>
      <c r="T642" s="4" t="s">
        <v>1076</v>
      </c>
      <c r="U642" s="1" t="s">
        <v>1080</v>
      </c>
      <c r="V642" s="6" t="s">
        <v>1082</v>
      </c>
      <c r="W642" s="7">
        <v>547.057907</v>
      </c>
      <c r="X642" s="10">
        <v>45966</v>
      </c>
      <c r="Y642" s="1" t="s">
        <v>1101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HYPERLINK("https://www.suredividend.com/sure-analysis-CBAN/","Colony Bankcorp")</f>
        <v>0</v>
      </c>
      <c r="C643" s="1" t="s">
        <v>958</v>
      </c>
      <c r="D643" s="3">
        <v>17</v>
      </c>
      <c r="E643" s="3">
        <v>16.45</v>
      </c>
      <c r="F643" s="3">
        <v>20</v>
      </c>
      <c r="G643" s="4">
        <v>0.8225</v>
      </c>
      <c r="H643" s="4">
        <v>0.02796352583586626</v>
      </c>
      <c r="I643" s="4">
        <v>0.03985508205752408</v>
      </c>
      <c r="J643" s="4">
        <v>0.03</v>
      </c>
      <c r="K643" s="4">
        <v>0.09276839046242791</v>
      </c>
      <c r="L643" s="1" t="s">
        <v>819</v>
      </c>
      <c r="M643" s="5">
        <v>9.4</v>
      </c>
      <c r="N643" s="3">
        <v>1.75</v>
      </c>
      <c r="O643" s="3">
        <v>0.46</v>
      </c>
      <c r="P643" s="4">
        <v>0.2628571428571428</v>
      </c>
      <c r="Q643" s="1">
        <v>9</v>
      </c>
      <c r="R643" s="4">
        <v>0.02085125936929089</v>
      </c>
      <c r="S643" s="1" t="s">
        <v>976</v>
      </c>
      <c r="T643" s="4" t="s">
        <v>1076</v>
      </c>
      <c r="U643" s="1" t="s">
        <v>1080</v>
      </c>
      <c r="V643" s="6" t="s">
        <v>1082</v>
      </c>
      <c r="W643" s="7">
        <v>286.974043</v>
      </c>
      <c r="X643" s="10">
        <v>45957</v>
      </c>
      <c r="Y643" s="1" t="s">
        <v>1101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HYPERLINK("https://www.suredividend.com/sure-analysis-O/","Realty Income Corp.")</f>
        <v>0</v>
      </c>
      <c r="C644" s="1" t="s">
        <v>958</v>
      </c>
      <c r="D644" s="3">
        <v>59</v>
      </c>
      <c r="E644" s="3">
        <v>56.8</v>
      </c>
      <c r="F644" s="3">
        <v>60</v>
      </c>
      <c r="G644" s="4">
        <v>0.9466666666666667</v>
      </c>
      <c r="H644" s="4">
        <v>0.05686619718309859</v>
      </c>
      <c r="I644" s="4">
        <v>0.01102194627872799</v>
      </c>
      <c r="J644" s="4">
        <v>0.033</v>
      </c>
      <c r="K644" s="4">
        <v>0.09249409620740079</v>
      </c>
      <c r="L644" s="1" t="s">
        <v>819</v>
      </c>
      <c r="M644" s="5">
        <v>13.36470588235294</v>
      </c>
      <c r="N644" s="3">
        <v>4.25</v>
      </c>
      <c r="O644" s="3">
        <v>3.23</v>
      </c>
      <c r="P644" s="4">
        <v>0.76</v>
      </c>
      <c r="Q644" s="1">
        <v>28</v>
      </c>
      <c r="R644" s="4">
        <v>0.03303780411393231</v>
      </c>
      <c r="S644" s="1" t="s">
        <v>969</v>
      </c>
      <c r="T644" s="4" t="s">
        <v>1077</v>
      </c>
      <c r="U644" s="1" t="s">
        <v>1080</v>
      </c>
      <c r="V644" s="6" t="s">
        <v>1090</v>
      </c>
      <c r="W644" s="7">
        <v>52057.467241</v>
      </c>
      <c r="X644" s="10">
        <v>45896</v>
      </c>
      <c r="Y644" s="1" t="s">
        <v>1107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958</v>
      </c>
      <c r="D645" s="3">
        <v>103</v>
      </c>
      <c r="E645" s="3">
        <v>101.755</v>
      </c>
      <c r="F645" s="3">
        <v>110</v>
      </c>
      <c r="G645" s="4">
        <v>0.9250454545454545</v>
      </c>
      <c r="H645" s="4">
        <v>0.04127561299199057</v>
      </c>
      <c r="I645" s="4">
        <v>0.01570452044614923</v>
      </c>
      <c r="J645" s="4">
        <v>0.04</v>
      </c>
      <c r="K645" s="4">
        <v>0.0912888304836672</v>
      </c>
      <c r="L645" s="1" t="s">
        <v>819</v>
      </c>
      <c r="M645" s="5">
        <v>14.85474452554745</v>
      </c>
      <c r="N645" s="3">
        <v>6.85</v>
      </c>
      <c r="O645" s="3">
        <v>4.2</v>
      </c>
      <c r="P645" s="4">
        <v>0.6131386861313869</v>
      </c>
      <c r="Q645" s="1">
        <v>14</v>
      </c>
      <c r="R645" s="4">
        <v>0.04000235313991807</v>
      </c>
      <c r="S645" s="1" t="s">
        <v>980</v>
      </c>
      <c r="T645" s="4" t="s">
        <v>1077</v>
      </c>
      <c r="U645" s="1" t="s">
        <v>1080</v>
      </c>
      <c r="V645" s="6" t="s">
        <v>1090</v>
      </c>
      <c r="W645" s="7">
        <v>10827.264</v>
      </c>
      <c r="X645" s="10">
        <v>45973</v>
      </c>
      <c r="Y645" s="1" t="s">
        <v>1097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958</v>
      </c>
      <c r="D646" s="3">
        <v>13.26</v>
      </c>
      <c r="E646" s="3">
        <v>13.12</v>
      </c>
      <c r="F646" s="3">
        <v>12.6</v>
      </c>
      <c r="G646" s="4">
        <v>1.041269841269841</v>
      </c>
      <c r="H646" s="4">
        <v>0.04115853658536586</v>
      </c>
      <c r="I646" s="4">
        <v>-0.008055572480061168</v>
      </c>
      <c r="J646" s="4">
        <v>0.06</v>
      </c>
      <c r="K646" s="4">
        <v>0.08885518146972027</v>
      </c>
      <c r="L646" s="1" t="s">
        <v>819</v>
      </c>
      <c r="M646" s="5">
        <v>12.49523809523809</v>
      </c>
      <c r="N646" s="3">
        <v>1.05</v>
      </c>
      <c r="O646" s="3">
        <v>0.54</v>
      </c>
      <c r="P646" s="4">
        <v>0.5142857142857143</v>
      </c>
      <c r="Q646" s="1">
        <v>3</v>
      </c>
      <c r="R646" s="4">
        <v>0.05922384104881218</v>
      </c>
      <c r="S646" s="1" t="s">
        <v>986</v>
      </c>
      <c r="T646" s="4" t="s">
        <v>1077</v>
      </c>
      <c r="U646" s="1" t="s">
        <v>1080</v>
      </c>
      <c r="V646" s="6" t="s">
        <v>1090</v>
      </c>
      <c r="W646" s="7">
        <v>676.016643</v>
      </c>
      <c r="X646" s="10">
        <v>45969</v>
      </c>
      <c r="Y646" s="1" t="s">
        <v>1100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HYPERLINK("https://www.suredividend.com/sure-analysis-ACNB/","ACNB Corporation")</f>
        <v>0</v>
      </c>
      <c r="C647" s="1" t="s">
        <v>958</v>
      </c>
      <c r="D647" s="3">
        <v>46</v>
      </c>
      <c r="E647" s="3">
        <v>47.53</v>
      </c>
      <c r="F647" s="3">
        <v>55</v>
      </c>
      <c r="G647" s="4">
        <v>0.8641818181818182</v>
      </c>
      <c r="H647" s="4">
        <v>0.03197980223017042</v>
      </c>
      <c r="I647" s="4">
        <v>0.02962475355108452</v>
      </c>
      <c r="J647" s="4">
        <v>0.03</v>
      </c>
      <c r="K647" s="4">
        <v>0.08680725053724103</v>
      </c>
      <c r="L647" s="1" t="s">
        <v>819</v>
      </c>
      <c r="M647" s="5">
        <v>9.58266129032258</v>
      </c>
      <c r="N647" s="3">
        <v>4.96</v>
      </c>
      <c r="O647" s="3">
        <v>1.52</v>
      </c>
      <c r="P647" s="4">
        <v>0.3064516129032258</v>
      </c>
      <c r="Q647" s="1">
        <v>9</v>
      </c>
      <c r="R647" s="4">
        <v>0.02975477857041309</v>
      </c>
      <c r="S647" s="1" t="s">
        <v>986</v>
      </c>
      <c r="T647" s="4" t="s">
        <v>1076</v>
      </c>
      <c r="U647" s="1" t="s">
        <v>1080</v>
      </c>
      <c r="V647" s="6" t="s">
        <v>1082</v>
      </c>
      <c r="W647" s="7">
        <v>497.224799</v>
      </c>
      <c r="X647" s="10">
        <v>45971</v>
      </c>
      <c r="Y647" s="1" t="s">
        <v>1095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HYPERLINK("https://www.suredividend.com/sure-analysis-KIM/","Kimco Realty Corporation")</f>
        <v>0</v>
      </c>
      <c r="C648" s="1" t="s">
        <v>958</v>
      </c>
      <c r="D648" s="3">
        <v>20.2</v>
      </c>
      <c r="E648" s="3">
        <v>20.53</v>
      </c>
      <c r="F648" s="3">
        <v>20.9</v>
      </c>
      <c r="G648" s="4">
        <v>0.9822966507177034</v>
      </c>
      <c r="H648" s="4">
        <v>0.05065757428153921</v>
      </c>
      <c r="I648" s="4">
        <v>0.003578774162597886</v>
      </c>
      <c r="J648" s="4">
        <v>0.038</v>
      </c>
      <c r="K648" s="4">
        <v>0.08650360042266425</v>
      </c>
      <c r="L648" s="1" t="s">
        <v>819</v>
      </c>
      <c r="M648" s="5">
        <v>11.79885057471264</v>
      </c>
      <c r="N648" s="3">
        <v>1.74</v>
      </c>
      <c r="O648" s="3">
        <v>1.04</v>
      </c>
      <c r="P648" s="4">
        <v>0.5977011494252874</v>
      </c>
      <c r="Q648" s="1">
        <v>6</v>
      </c>
      <c r="R648" s="4">
        <v>0.0424022162772979</v>
      </c>
      <c r="S648" s="1" t="s">
        <v>983</v>
      </c>
      <c r="T648" s="4" t="s">
        <v>1077</v>
      </c>
      <c r="U648" s="1" t="s">
        <v>1080</v>
      </c>
      <c r="V648" s="6" t="s">
        <v>1090</v>
      </c>
      <c r="W648" s="7">
        <v>13835.096342</v>
      </c>
      <c r="X648" s="10">
        <v>45973</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958</v>
      </c>
      <c r="D649" s="3">
        <v>22</v>
      </c>
      <c r="E649" s="3">
        <v>22.495</v>
      </c>
      <c r="F649" s="3">
        <v>23</v>
      </c>
      <c r="G649" s="4">
        <v>0.9780434782608696</v>
      </c>
      <c r="H649" s="4">
        <v>0.0480106690375639</v>
      </c>
      <c r="I649" s="4">
        <v>0.004450103158207153</v>
      </c>
      <c r="J649" s="4">
        <v>0.04</v>
      </c>
      <c r="K649" s="4">
        <v>0.08647479649237133</v>
      </c>
      <c r="L649" s="1" t="s">
        <v>819</v>
      </c>
      <c r="M649" s="5">
        <v>10.97317073170732</v>
      </c>
      <c r="N649" s="3">
        <v>2.05</v>
      </c>
      <c r="O649" s="3">
        <v>1.08</v>
      </c>
      <c r="P649" s="4">
        <v>0.5268292682926831</v>
      </c>
      <c r="Q649" s="1">
        <v>6</v>
      </c>
      <c r="R649" s="4">
        <v>0.03936839817115478</v>
      </c>
      <c r="S649" s="1" t="s">
        <v>1063</v>
      </c>
      <c r="T649" s="4" t="s">
        <v>1077</v>
      </c>
      <c r="U649" s="1" t="s">
        <v>1080</v>
      </c>
      <c r="V649" s="6" t="s">
        <v>1090</v>
      </c>
      <c r="W649" s="7">
        <v>4931.651858</v>
      </c>
      <c r="X649" s="10">
        <v>45962</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HYPERLINK("https://www.suredividend.com/sure-analysis-AUB/","Atlantic Union Bankshares Corp")</f>
        <v>0</v>
      </c>
      <c r="C650" s="1" t="s">
        <v>958</v>
      </c>
      <c r="D650" s="3">
        <v>33</v>
      </c>
      <c r="E650" s="3">
        <v>32.73</v>
      </c>
      <c r="F650" s="3">
        <v>34</v>
      </c>
      <c r="G650" s="4">
        <v>0.9626470588235293</v>
      </c>
      <c r="H650" s="4">
        <v>0.04521845401772075</v>
      </c>
      <c r="I650" s="4">
        <v>0.007642745036053666</v>
      </c>
      <c r="J650" s="4">
        <v>0.04</v>
      </c>
      <c r="K650" s="4">
        <v>0.08638401767294024</v>
      </c>
      <c r="L650" s="1" t="s">
        <v>819</v>
      </c>
      <c r="M650" s="5">
        <v>10.52411575562701</v>
      </c>
      <c r="N650" s="3">
        <v>3.11</v>
      </c>
      <c r="O650" s="3">
        <v>1.48</v>
      </c>
      <c r="P650" s="4">
        <v>0.4758842443729904</v>
      </c>
      <c r="Q650" s="1">
        <v>15</v>
      </c>
      <c r="R650" s="4">
        <v>0.0328981666657211</v>
      </c>
      <c r="S650" s="1" t="s">
        <v>974</v>
      </c>
      <c r="T650" s="4" t="s">
        <v>1076</v>
      </c>
      <c r="U650" s="1" t="s">
        <v>1080</v>
      </c>
      <c r="V650" s="6" t="s">
        <v>1082</v>
      </c>
      <c r="W650" s="7">
        <v>4611.887399</v>
      </c>
      <c r="X650" s="10">
        <v>45954</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958</v>
      </c>
      <c r="D651" s="3">
        <v>73</v>
      </c>
      <c r="E651" s="3">
        <v>73.705</v>
      </c>
      <c r="F651" s="3">
        <v>77</v>
      </c>
      <c r="G651" s="4">
        <v>0.9572077922077922</v>
      </c>
      <c r="H651" s="4">
        <v>0.04260226578929516</v>
      </c>
      <c r="I651" s="4">
        <v>0.008785322876146529</v>
      </c>
      <c r="J651" s="4">
        <v>0.04</v>
      </c>
      <c r="K651" s="4">
        <v>0.08561277489806907</v>
      </c>
      <c r="L651" s="1" t="s">
        <v>819</v>
      </c>
      <c r="M651" s="5">
        <v>17.18065268065268</v>
      </c>
      <c r="N651" s="3">
        <v>4.29</v>
      </c>
      <c r="O651" s="3">
        <v>3.14</v>
      </c>
      <c r="P651" s="4">
        <v>0.7319347319347319</v>
      </c>
      <c r="Q651" s="1">
        <v>14</v>
      </c>
      <c r="R651" s="4">
        <v>0.03559129416785733</v>
      </c>
      <c r="S651" s="1" t="s">
        <v>969</v>
      </c>
      <c r="T651" s="4" t="s">
        <v>1077</v>
      </c>
      <c r="U651" s="1" t="s">
        <v>1080</v>
      </c>
      <c r="V651" s="6" t="s">
        <v>1090</v>
      </c>
      <c r="W651" s="7">
        <v>8470.664543000001</v>
      </c>
      <c r="X651" s="10">
        <v>45880</v>
      </c>
      <c r="Y651" s="1" t="s">
        <v>1106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HYPERLINK("https://www.suredividend.com/sure-analysis-HI/","Hillenbrand Inc")</f>
        <v>0</v>
      </c>
      <c r="C652" s="1" t="s">
        <v>958</v>
      </c>
      <c r="D652" s="3">
        <v>25</v>
      </c>
      <c r="E652" s="3">
        <v>31.66</v>
      </c>
      <c r="F652" s="3">
        <v>28</v>
      </c>
      <c r="G652" s="4">
        <v>1.130714285714286</v>
      </c>
      <c r="H652" s="4">
        <v>0.02842703727100442</v>
      </c>
      <c r="I652" s="4">
        <v>-0.02427052559682896</v>
      </c>
      <c r="J652" s="4">
        <v>0.09</v>
      </c>
      <c r="K652" s="4">
        <v>0.08556745164367352</v>
      </c>
      <c r="L652" s="1" t="s">
        <v>819</v>
      </c>
      <c r="M652" s="5">
        <v>13.8859649122807</v>
      </c>
      <c r="N652" s="3">
        <v>2.28</v>
      </c>
      <c r="O652" s="3">
        <v>0.9</v>
      </c>
      <c r="P652" s="4">
        <v>0.3947368421052632</v>
      </c>
      <c r="Q652" s="1">
        <v>16</v>
      </c>
      <c r="R652" s="4">
        <v>0.01087212085035083</v>
      </c>
      <c r="S652" s="1" t="s">
        <v>966</v>
      </c>
      <c r="T652" s="4" t="s">
        <v>1076</v>
      </c>
      <c r="U652" s="1" t="s">
        <v>1080</v>
      </c>
      <c r="V652" s="6" t="s">
        <v>1086</v>
      </c>
      <c r="W652" s="7">
        <v>2231.461608</v>
      </c>
      <c r="X652" s="10">
        <v>45885</v>
      </c>
      <c r="Y652" s="1" t="s">
        <v>1098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HYPERLINK("https://www.suredividend.com/sure-analysis-INVH/","Invitation Homes Inc")</f>
        <v>0</v>
      </c>
      <c r="C653" s="1" t="s">
        <v>958</v>
      </c>
      <c r="D653" s="3">
        <v>29</v>
      </c>
      <c r="E653" s="3">
        <v>28.25</v>
      </c>
      <c r="F653" s="3">
        <v>28</v>
      </c>
      <c r="G653" s="4">
        <v>1.008928571428571</v>
      </c>
      <c r="H653" s="4">
        <v>0.04106194690265486</v>
      </c>
      <c r="I653" s="4">
        <v>-0.001776210151770541</v>
      </c>
      <c r="J653" s="4">
        <v>0.05</v>
      </c>
      <c r="K653" s="4">
        <v>0.08493067230208462</v>
      </c>
      <c r="L653" s="1" t="s">
        <v>819</v>
      </c>
      <c r="M653" s="5">
        <v>17.43827160493827</v>
      </c>
      <c r="N653" s="3">
        <v>1.62</v>
      </c>
      <c r="O653" s="3">
        <v>1.16</v>
      </c>
      <c r="P653" s="4">
        <v>0.7160493827160492</v>
      </c>
      <c r="Q653" s="1">
        <v>8</v>
      </c>
      <c r="R653" s="4">
        <v>0.0499309672496191</v>
      </c>
      <c r="S653" s="1" t="s">
        <v>1064</v>
      </c>
      <c r="T653" s="4" t="s">
        <v>1077</v>
      </c>
      <c r="U653" s="1" t="s">
        <v>1080</v>
      </c>
      <c r="V653" s="6" t="s">
        <v>1090</v>
      </c>
      <c r="W653" s="7">
        <v>17323.961845</v>
      </c>
      <c r="X653" s="10">
        <v>45961</v>
      </c>
      <c r="Y653" s="1" t="s">
        <v>1097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HYPERLINK("https://www.suredividend.com/sure-analysis-MURGF/","Muenchener Rueckversicherungs-Gesellschaft AG")</f>
        <v>0</v>
      </c>
      <c r="C654" s="1" t="s">
        <v>958</v>
      </c>
      <c r="D654" s="3">
        <v>657</v>
      </c>
      <c r="E654" s="3">
        <v>640</v>
      </c>
      <c r="F654" s="3">
        <v>648</v>
      </c>
      <c r="G654" s="4">
        <v>0.9876543209876543</v>
      </c>
      <c r="H654" s="4">
        <v>0.03546875</v>
      </c>
      <c r="I654" s="4">
        <v>0.002487592937403305</v>
      </c>
      <c r="J654" s="4">
        <v>0.05</v>
      </c>
      <c r="K654" s="4">
        <v>0.08254960810464484</v>
      </c>
      <c r="L654" s="1" t="s">
        <v>819</v>
      </c>
      <c r="M654" s="5">
        <v>11.85185185185185</v>
      </c>
      <c r="N654" s="3">
        <v>54</v>
      </c>
      <c r="O654" s="3">
        <v>22.7</v>
      </c>
      <c r="P654" s="4">
        <v>0.4203703703703703</v>
      </c>
      <c r="Q654" s="1">
        <v>4</v>
      </c>
      <c r="R654" s="4">
        <v>0.0309725892337851</v>
      </c>
      <c r="T654" s="4" t="s">
        <v>1076</v>
      </c>
      <c r="U654" s="1" t="s">
        <v>1081</v>
      </c>
      <c r="V654" s="6" t="s">
        <v>1082</v>
      </c>
      <c r="X654" s="10">
        <v>45892</v>
      </c>
      <c r="Y654" s="1" t="s">
        <v>1097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958</v>
      </c>
      <c r="D655" s="3">
        <v>12</v>
      </c>
      <c r="E655" s="3">
        <v>11.845</v>
      </c>
      <c r="F655" s="3">
        <v>11</v>
      </c>
      <c r="G655" s="4">
        <v>1.076818181818182</v>
      </c>
      <c r="H655" s="4">
        <v>0.06247361756015196</v>
      </c>
      <c r="I655" s="4">
        <v>-0.01469310022417014</v>
      </c>
      <c r="J655" s="4">
        <v>0.04</v>
      </c>
      <c r="K655" s="4">
        <v>0.08181174051495099</v>
      </c>
      <c r="L655" s="1" t="s">
        <v>819</v>
      </c>
      <c r="M655" s="5">
        <v>12.46842105263158</v>
      </c>
      <c r="N655" s="3">
        <v>0.95</v>
      </c>
      <c r="O655" s="3">
        <v>0.74</v>
      </c>
      <c r="P655" s="4">
        <v>0.7789473684210526</v>
      </c>
      <c r="Q655" s="1">
        <v>14</v>
      </c>
      <c r="R655" s="4">
        <v>0.03992533304330625</v>
      </c>
      <c r="S655" s="1" t="s">
        <v>1034</v>
      </c>
      <c r="T655" s="4" t="s">
        <v>1078</v>
      </c>
      <c r="U655" s="1" t="s">
        <v>1080</v>
      </c>
      <c r="V655" s="6" t="s">
        <v>1092</v>
      </c>
      <c r="W655" s="7">
        <v>309.944809</v>
      </c>
      <c r="X655" s="10">
        <v>45882</v>
      </c>
      <c r="Y655" s="1" t="s">
        <v>1094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958</v>
      </c>
      <c r="D656" s="3">
        <v>14.15</v>
      </c>
      <c r="E656" s="3">
        <v>15.76</v>
      </c>
      <c r="F656" s="3">
        <v>17.25</v>
      </c>
      <c r="G656" s="4">
        <v>0.913623188405797</v>
      </c>
      <c r="H656" s="4">
        <v>0.03426395939086295</v>
      </c>
      <c r="I656" s="4">
        <v>0.01823161491192327</v>
      </c>
      <c r="J656" s="4">
        <v>0.03</v>
      </c>
      <c r="K656" s="4">
        <v>0.08158900813987202</v>
      </c>
      <c r="L656" s="1" t="s">
        <v>819</v>
      </c>
      <c r="M656" s="5">
        <v>10.50666666666667</v>
      </c>
      <c r="N656" s="3">
        <v>1.5</v>
      </c>
      <c r="O656" s="3">
        <v>0.54</v>
      </c>
      <c r="P656" s="4">
        <v>0.36</v>
      </c>
      <c r="Q656" s="1">
        <v>12</v>
      </c>
      <c r="R656" s="4">
        <v>0.07073985065626776</v>
      </c>
      <c r="T656" s="4" t="s">
        <v>1076</v>
      </c>
      <c r="U656" s="1" t="s">
        <v>1080</v>
      </c>
      <c r="V656" s="6" t="s">
        <v>1082</v>
      </c>
      <c r="W656" s="7">
        <v>46.637077</v>
      </c>
      <c r="X656" s="10">
        <v>45954</v>
      </c>
      <c r="Y656" s="1" t="s">
        <v>1097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HYPERLINK("https://www.suredividend.com/sure-analysis-OTTR/","Otter Tail Corporation")</f>
        <v>0</v>
      </c>
      <c r="C657" s="1" t="s">
        <v>958</v>
      </c>
      <c r="D657" s="3">
        <v>84.40000000000001</v>
      </c>
      <c r="E657" s="3">
        <v>84.98999999999999</v>
      </c>
      <c r="F657" s="3">
        <v>98.3</v>
      </c>
      <c r="G657" s="4">
        <v>0.8645981688708037</v>
      </c>
      <c r="H657" s="4">
        <v>0.02470878926932581</v>
      </c>
      <c r="I657" s="4">
        <v>0.02952557046492421</v>
      </c>
      <c r="J657" s="4">
        <v>0.027</v>
      </c>
      <c r="K657" s="4">
        <v>0.07918130306198612</v>
      </c>
      <c r="L657" s="1" t="s">
        <v>819</v>
      </c>
      <c r="M657" s="5">
        <v>12.97557251908397</v>
      </c>
      <c r="N657" s="3">
        <v>6.55</v>
      </c>
      <c r="O657" s="3">
        <v>2.1</v>
      </c>
      <c r="P657" s="4">
        <v>0.3206106870229008</v>
      </c>
      <c r="Q657" s="1">
        <v>12</v>
      </c>
      <c r="R657" s="4">
        <v>0.04762370263962179</v>
      </c>
      <c r="S657" s="1" t="s">
        <v>974</v>
      </c>
      <c r="T657" s="4" t="s">
        <v>1076</v>
      </c>
      <c r="U657" s="1" t="s">
        <v>1080</v>
      </c>
      <c r="V657" s="6" t="s">
        <v>1085</v>
      </c>
      <c r="W657" s="7">
        <v>3540.387857</v>
      </c>
      <c r="X657" s="10">
        <v>45895</v>
      </c>
      <c r="Y657" s="1" t="s">
        <v>1107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958</v>
      </c>
      <c r="D658" s="3">
        <v>21.5</v>
      </c>
      <c r="E658" s="3">
        <v>21.42</v>
      </c>
      <c r="F658" s="3">
        <v>18.2</v>
      </c>
      <c r="G658" s="4">
        <v>1.176923076923077</v>
      </c>
      <c r="H658" s="4">
        <v>0.0261437908496732</v>
      </c>
      <c r="I658" s="4">
        <v>-0.03205566080206024</v>
      </c>
      <c r="J658" s="4">
        <v>0.09</v>
      </c>
      <c r="K658" s="4">
        <v>0.07838734089339505</v>
      </c>
      <c r="L658" s="1" t="s">
        <v>819</v>
      </c>
      <c r="M658" s="5">
        <v>16.47692307692308</v>
      </c>
      <c r="N658" s="3">
        <v>1.3</v>
      </c>
      <c r="O658" s="3">
        <v>0.5600000000000001</v>
      </c>
      <c r="P658" s="4">
        <v>0.4307692307692308</v>
      </c>
      <c r="Q658" s="1">
        <v>6</v>
      </c>
      <c r="R658" s="4">
        <v>0.04861016738492974</v>
      </c>
      <c r="S658" s="1" t="s">
        <v>981</v>
      </c>
      <c r="T658" s="4" t="s">
        <v>1076</v>
      </c>
      <c r="U658" s="1" t="s">
        <v>1080</v>
      </c>
      <c r="V658" s="6" t="s">
        <v>1087</v>
      </c>
      <c r="W658" s="7">
        <v>8465.368183</v>
      </c>
      <c r="X658" s="10">
        <v>45944</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HYPERLINK("https://www.suredividend.com/sure-analysis-PEBO/","Peoples Bancorp Inc.")</f>
        <v>0</v>
      </c>
      <c r="C659" s="1" t="s">
        <v>958</v>
      </c>
      <c r="D659" s="3">
        <v>30</v>
      </c>
      <c r="E659" s="3">
        <v>28.9</v>
      </c>
      <c r="F659" s="3">
        <v>27</v>
      </c>
      <c r="G659" s="4">
        <v>1.07037037037037</v>
      </c>
      <c r="H659" s="4">
        <v>0.05674740484429066</v>
      </c>
      <c r="I659" s="4">
        <v>-0.01350887086736452</v>
      </c>
      <c r="J659" s="4">
        <v>0.04</v>
      </c>
      <c r="K659" s="4">
        <v>0.0781496842914271</v>
      </c>
      <c r="L659" s="1" t="s">
        <v>819</v>
      </c>
      <c r="M659" s="5">
        <v>9.697986577181208</v>
      </c>
      <c r="N659" s="3">
        <v>2.98</v>
      </c>
      <c r="O659" s="3">
        <v>1.64</v>
      </c>
      <c r="P659" s="4">
        <v>0.5503355704697986</v>
      </c>
      <c r="Q659" s="1">
        <v>10</v>
      </c>
      <c r="R659" s="4">
        <v>0.04048836820440749</v>
      </c>
      <c r="S659" s="1" t="s">
        <v>1042</v>
      </c>
      <c r="T659" s="4" t="s">
        <v>1076</v>
      </c>
      <c r="U659" s="1" t="s">
        <v>1080</v>
      </c>
      <c r="V659" s="6" t="s">
        <v>1082</v>
      </c>
      <c r="W659" s="7">
        <v>1031.101571</v>
      </c>
      <c r="X659" s="10">
        <v>45956</v>
      </c>
      <c r="Y659" s="1" t="s">
        <v>1095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958</v>
      </c>
      <c r="D660" s="3">
        <v>22</v>
      </c>
      <c r="E660" s="3">
        <v>21.86</v>
      </c>
      <c r="F660" s="3">
        <v>25</v>
      </c>
      <c r="G660" s="4">
        <v>0.8744</v>
      </c>
      <c r="H660" s="4">
        <v>0.03110704483074108</v>
      </c>
      <c r="I660" s="4">
        <v>0.02720699984784702</v>
      </c>
      <c r="J660" s="4">
        <v>0.02</v>
      </c>
      <c r="K660" s="4">
        <v>0.07558613567112293</v>
      </c>
      <c r="L660" s="1" t="s">
        <v>819</v>
      </c>
      <c r="M660" s="5">
        <v>8.744</v>
      </c>
      <c r="N660" s="3">
        <v>2.5</v>
      </c>
      <c r="O660" s="3">
        <v>0.68</v>
      </c>
      <c r="P660" s="4">
        <v>0.272</v>
      </c>
      <c r="Q660" s="1">
        <v>12</v>
      </c>
      <c r="R660" s="4">
        <v>0.04316756381013498</v>
      </c>
      <c r="S660" s="1" t="s">
        <v>1042</v>
      </c>
      <c r="T660" s="4" t="s">
        <v>1076</v>
      </c>
      <c r="U660" s="1" t="s">
        <v>1080</v>
      </c>
      <c r="V660" s="6" t="s">
        <v>1082</v>
      </c>
      <c r="W660" s="7">
        <v>423.145179</v>
      </c>
      <c r="X660" s="10">
        <v>45974</v>
      </c>
      <c r="Y660" s="1" t="s">
        <v>1101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HYPERLINK("https://www.suredividend.com/sure-analysis-NHC/","National Healthcare Corp.")</f>
        <v>0</v>
      </c>
      <c r="C661" s="1" t="s">
        <v>958</v>
      </c>
      <c r="D661" s="3">
        <v>106</v>
      </c>
      <c r="E661" s="3">
        <v>126.06</v>
      </c>
      <c r="F661" s="3">
        <v>113</v>
      </c>
      <c r="G661" s="4">
        <v>1.115575221238938</v>
      </c>
      <c r="H661" s="4">
        <v>0.0203077899412978</v>
      </c>
      <c r="I661" s="4">
        <v>-0.02163653127248366</v>
      </c>
      <c r="J661" s="4">
        <v>0.08</v>
      </c>
      <c r="K661" s="4">
        <v>0.07490398434668522</v>
      </c>
      <c r="L661" s="1" t="s">
        <v>819</v>
      </c>
      <c r="M661" s="5">
        <v>22.31150442477876</v>
      </c>
      <c r="N661" s="3">
        <v>5.65</v>
      </c>
      <c r="O661" s="3">
        <v>2.56</v>
      </c>
      <c r="P661" s="4">
        <v>0.4530973451327434</v>
      </c>
      <c r="Q661" s="1">
        <v>4</v>
      </c>
      <c r="R661" s="4">
        <v>0.05017471470402191</v>
      </c>
      <c r="S661" s="1" t="s">
        <v>980</v>
      </c>
      <c r="T661" s="4" t="s">
        <v>1077</v>
      </c>
      <c r="U661" s="1" t="s">
        <v>1080</v>
      </c>
      <c r="V661" s="6" t="s">
        <v>1090</v>
      </c>
      <c r="W661" s="7">
        <v>1964.541335</v>
      </c>
      <c r="X661" s="10">
        <v>45883</v>
      </c>
      <c r="Y661" s="1" t="s">
        <v>1105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958</v>
      </c>
      <c r="D662" s="3">
        <v>88</v>
      </c>
      <c r="E662" s="3">
        <v>89.7</v>
      </c>
      <c r="F662" s="3">
        <v>69</v>
      </c>
      <c r="G662" s="4">
        <v>1.3</v>
      </c>
      <c r="H662" s="4">
        <v>0.03879598662207358</v>
      </c>
      <c r="I662" s="4">
        <v>-0.05111991994525078</v>
      </c>
      <c r="J662" s="4">
        <v>0.09</v>
      </c>
      <c r="K662" s="4">
        <v>0.07404542437348693</v>
      </c>
      <c r="L662" s="1" t="s">
        <v>819</v>
      </c>
      <c r="M662" s="5">
        <v>20.90909090909091</v>
      </c>
      <c r="N662" s="3">
        <v>4.29</v>
      </c>
      <c r="O662" s="3">
        <v>3.48</v>
      </c>
      <c r="P662" s="4">
        <v>0.8111888111888111</v>
      </c>
      <c r="Q662" s="1">
        <v>4</v>
      </c>
      <c r="R662" s="4">
        <v>0.07986218022009695</v>
      </c>
      <c r="S662" s="1" t="s">
        <v>997</v>
      </c>
      <c r="T662" s="4" t="s">
        <v>1076</v>
      </c>
      <c r="U662" s="1" t="s">
        <v>1080</v>
      </c>
      <c r="V662" s="6" t="s">
        <v>1086</v>
      </c>
      <c r="W662" s="7">
        <v>5002.145028</v>
      </c>
      <c r="X662" s="10">
        <v>45956</v>
      </c>
      <c r="Y662" s="1" t="s">
        <v>1098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958</v>
      </c>
      <c r="D663" s="3">
        <v>129</v>
      </c>
      <c r="E663" s="3">
        <v>129.1</v>
      </c>
      <c r="F663" s="3">
        <v>117</v>
      </c>
      <c r="G663" s="4">
        <v>1.103418803418803</v>
      </c>
      <c r="H663" s="4">
        <v>0.02726568551510457</v>
      </c>
      <c r="I663" s="4">
        <v>-0.01949023345091916</v>
      </c>
      <c r="J663" s="4">
        <v>0.07000000000000001</v>
      </c>
      <c r="K663" s="4">
        <v>0.0740406450741693</v>
      </c>
      <c r="L663" s="1" t="s">
        <v>819</v>
      </c>
      <c r="M663" s="5">
        <v>22.03071672354949</v>
      </c>
      <c r="N663" s="3">
        <v>5.86</v>
      </c>
      <c r="O663" s="3">
        <v>3.52</v>
      </c>
      <c r="P663" s="4">
        <v>0.6006825938566552</v>
      </c>
      <c r="Q663" s="1">
        <v>15</v>
      </c>
      <c r="R663" s="4">
        <v>0.04988259373677817</v>
      </c>
      <c r="S663" s="1" t="s">
        <v>976</v>
      </c>
      <c r="T663" s="4" t="s">
        <v>1076</v>
      </c>
      <c r="U663" s="1" t="s">
        <v>1080</v>
      </c>
      <c r="V663" s="6" t="s">
        <v>1085</v>
      </c>
      <c r="W663" s="7">
        <v>12038.13197</v>
      </c>
      <c r="X663" s="10">
        <v>45968</v>
      </c>
      <c r="Y663" s="1" t="s">
        <v>1099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HYPERLINK("https://www.suredividend.com/sure-analysis-HAL/","Halliburton Co.")</f>
        <v>0</v>
      </c>
      <c r="C664" s="1" t="s">
        <v>958</v>
      </c>
      <c r="D664" s="3">
        <v>23</v>
      </c>
      <c r="E664" s="3">
        <v>27.4</v>
      </c>
      <c r="F664" s="3">
        <v>29</v>
      </c>
      <c r="G664" s="4">
        <v>0.9448275862068966</v>
      </c>
      <c r="H664" s="4">
        <v>0.02481751824817519</v>
      </c>
      <c r="I664" s="4">
        <v>0.01141522538100692</v>
      </c>
      <c r="J664" s="4">
        <v>0.04</v>
      </c>
      <c r="K664" s="4">
        <v>0.07397693829423035</v>
      </c>
      <c r="L664" s="1" t="s">
        <v>819</v>
      </c>
      <c r="M664" s="5">
        <v>11.91304347826087</v>
      </c>
      <c r="N664" s="3">
        <v>2.3</v>
      </c>
      <c r="O664" s="3">
        <v>0.68</v>
      </c>
      <c r="P664" s="4">
        <v>0.2956521739130435</v>
      </c>
      <c r="Q664" s="1">
        <v>3</v>
      </c>
      <c r="R664" s="4">
        <v>0.04316756381013498</v>
      </c>
      <c r="S664" s="1" t="s">
        <v>1030</v>
      </c>
      <c r="T664" s="4" t="s">
        <v>1076</v>
      </c>
      <c r="U664" s="1" t="s">
        <v>1080</v>
      </c>
      <c r="V664" s="6" t="s">
        <v>1092</v>
      </c>
      <c r="W664" s="7">
        <v>22740.751002</v>
      </c>
      <c r="X664" s="10">
        <v>45951</v>
      </c>
      <c r="Y664" s="1" t="s">
        <v>1101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958</v>
      </c>
      <c r="D665" s="3">
        <v>59</v>
      </c>
      <c r="E665" s="3">
        <v>54.99</v>
      </c>
      <c r="F665" s="3">
        <v>56</v>
      </c>
      <c r="G665" s="4">
        <v>0.9819642857142857</v>
      </c>
      <c r="H665" s="4">
        <v>0.04491725768321513</v>
      </c>
      <c r="I665" s="4">
        <v>0.003646701136626351</v>
      </c>
      <c r="J665" s="4">
        <v>0.03</v>
      </c>
      <c r="K665" s="4">
        <v>0.07355607047128987</v>
      </c>
      <c r="L665" s="1" t="s">
        <v>819</v>
      </c>
      <c r="M665" s="5">
        <v>13.18705035971223</v>
      </c>
      <c r="N665" s="3">
        <v>4.17</v>
      </c>
      <c r="O665" s="3">
        <v>2.47</v>
      </c>
      <c r="P665" s="4">
        <v>0.5923261390887291</v>
      </c>
      <c r="Q665" s="1">
        <v>14</v>
      </c>
      <c r="R665" s="4">
        <v>0.02975477857041309</v>
      </c>
      <c r="T665" s="4" t="s">
        <v>1077</v>
      </c>
      <c r="U665" s="1" t="s">
        <v>1081</v>
      </c>
      <c r="V665" s="6" t="s">
        <v>1090</v>
      </c>
      <c r="X665" s="10">
        <v>45892</v>
      </c>
      <c r="Y665" s="1" t="s">
        <v>1097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HYPERLINK("https://www.suredividend.com/sure-analysis-GAP/","Gap, Inc.")</f>
        <v>0</v>
      </c>
      <c r="C666" s="1" t="s">
        <v>958</v>
      </c>
      <c r="D666" s="3">
        <v>21</v>
      </c>
      <c r="E666" s="3">
        <v>24.93</v>
      </c>
      <c r="F666" s="3">
        <v>25</v>
      </c>
      <c r="G666" s="4">
        <v>0.9972</v>
      </c>
      <c r="H666" s="4">
        <v>0.02647412755716005</v>
      </c>
      <c r="I666" s="4">
        <v>0.0005609427361132902</v>
      </c>
      <c r="J666" s="4">
        <v>0.05</v>
      </c>
      <c r="K666" s="4">
        <v>0.07343368480915613</v>
      </c>
      <c r="L666" s="1" t="s">
        <v>819</v>
      </c>
      <c r="M666" s="5">
        <v>11.98557692307692</v>
      </c>
      <c r="N666" s="3">
        <v>2.08</v>
      </c>
      <c r="O666" s="3">
        <v>0.66</v>
      </c>
      <c r="P666" s="4">
        <v>0.3173076923076923</v>
      </c>
      <c r="Q666" s="1">
        <v>2</v>
      </c>
      <c r="R666" s="4">
        <v>0.03131030647754507</v>
      </c>
      <c r="S666" s="1" t="s">
        <v>1045</v>
      </c>
      <c r="T666" s="4" t="s">
        <v>1076</v>
      </c>
      <c r="U666" s="1" t="s">
        <v>1080</v>
      </c>
      <c r="V666" s="6" t="s">
        <v>1087</v>
      </c>
      <c r="W666" s="7">
        <v>9012.73712</v>
      </c>
      <c r="X666" s="10">
        <v>45931</v>
      </c>
      <c r="Y666" s="1" t="s">
        <v>1106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958</v>
      </c>
      <c r="D667" s="3">
        <v>315</v>
      </c>
      <c r="E667" s="3">
        <v>327.61</v>
      </c>
      <c r="F667" s="3">
        <v>399</v>
      </c>
      <c r="G667" s="4">
        <v>0.821077694235589</v>
      </c>
      <c r="H667" s="4">
        <v>0.02441927902078691</v>
      </c>
      <c r="I667" s="4">
        <v>0.04021508895150294</v>
      </c>
      <c r="J667" s="4">
        <v>0.01</v>
      </c>
      <c r="K667" s="4">
        <v>0.07167058601459941</v>
      </c>
      <c r="L667" s="1" t="s">
        <v>819</v>
      </c>
      <c r="M667" s="5">
        <v>7.395259593679459</v>
      </c>
      <c r="N667" s="3">
        <v>44.3</v>
      </c>
      <c r="O667" s="3">
        <v>8</v>
      </c>
      <c r="P667" s="4">
        <v>0.1805869074492099</v>
      </c>
      <c r="Q667" s="1">
        <v>4</v>
      </c>
      <c r="R667" s="4">
        <v>0.02990685650994584</v>
      </c>
      <c r="S667" s="1" t="s">
        <v>1016</v>
      </c>
      <c r="T667" s="4" t="s">
        <v>1076</v>
      </c>
      <c r="U667" s="1" t="s">
        <v>1081</v>
      </c>
      <c r="V667" s="6" t="s">
        <v>1082</v>
      </c>
      <c r="W667" s="7">
        <v>13747.394214</v>
      </c>
      <c r="X667" s="10">
        <v>45963</v>
      </c>
      <c r="Y667" s="1" t="s">
        <v>1103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958</v>
      </c>
      <c r="D668" s="3">
        <v>71</v>
      </c>
      <c r="E668" s="3">
        <v>69.92</v>
      </c>
      <c r="F668" s="3">
        <v>67</v>
      </c>
      <c r="G668" s="4">
        <v>1.043582089552239</v>
      </c>
      <c r="H668" s="4">
        <v>0.04319221967963387</v>
      </c>
      <c r="I668" s="4">
        <v>-0.008495529682262637</v>
      </c>
      <c r="J668" s="4">
        <v>0.04</v>
      </c>
      <c r="K668" s="4">
        <v>0.07047949512095109</v>
      </c>
      <c r="L668" s="1" t="s">
        <v>819</v>
      </c>
      <c r="M668" s="5">
        <v>15.10151187904968</v>
      </c>
      <c r="N668" s="3">
        <v>4.63</v>
      </c>
      <c r="O668" s="3">
        <v>3.02</v>
      </c>
      <c r="P668" s="4">
        <v>0.6522678185745141</v>
      </c>
      <c r="Q668" s="1">
        <v>12</v>
      </c>
      <c r="R668" s="4">
        <v>0.03518388150059804</v>
      </c>
      <c r="S668" s="1" t="s">
        <v>965</v>
      </c>
      <c r="T668" s="4" t="s">
        <v>1077</v>
      </c>
      <c r="U668" s="1" t="s">
        <v>1080</v>
      </c>
      <c r="V668" s="6" t="s">
        <v>1090</v>
      </c>
      <c r="W668" s="7">
        <v>11960.719463</v>
      </c>
      <c r="X668" s="10">
        <v>45959</v>
      </c>
      <c r="Y668" s="1" t="s">
        <v>1097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958</v>
      </c>
      <c r="D669" s="3">
        <v>112</v>
      </c>
      <c r="E669" s="3">
        <v>104.19</v>
      </c>
      <c r="F669" s="3">
        <v>109</v>
      </c>
      <c r="G669" s="4">
        <v>0.9558715596330275</v>
      </c>
      <c r="H669" s="4">
        <v>0.02265092619253287</v>
      </c>
      <c r="I669" s="4">
        <v>0.009067205663501943</v>
      </c>
      <c r="J669" s="4">
        <v>0.04</v>
      </c>
      <c r="K669" s="4">
        <v>0.06856575464600723</v>
      </c>
      <c r="L669" s="1" t="s">
        <v>819</v>
      </c>
      <c r="M669" s="5">
        <v>17.22148760330579</v>
      </c>
      <c r="N669" s="3">
        <v>6.05</v>
      </c>
      <c r="O669" s="3">
        <v>2.36</v>
      </c>
      <c r="P669" s="4">
        <v>0.3900826446280992</v>
      </c>
      <c r="Q669" s="1">
        <v>9</v>
      </c>
      <c r="R669" s="4">
        <v>0.02034185229948715</v>
      </c>
      <c r="S669" s="1" t="s">
        <v>1021</v>
      </c>
      <c r="T669" s="4" t="s">
        <v>1076</v>
      </c>
      <c r="U669" s="1" t="s">
        <v>1080</v>
      </c>
      <c r="V669" s="6" t="s">
        <v>1091</v>
      </c>
      <c r="W669" s="7">
        <v>22932.847057</v>
      </c>
      <c r="X669" s="10">
        <v>45902</v>
      </c>
      <c r="Y669" s="1" t="s">
        <v>1104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958</v>
      </c>
      <c r="D670" s="3">
        <v>44</v>
      </c>
      <c r="E670" s="3">
        <v>42.5</v>
      </c>
      <c r="F670" s="3">
        <v>42</v>
      </c>
      <c r="G670" s="4">
        <v>1.011904761904762</v>
      </c>
      <c r="H670" s="4">
        <v>0.05364705882352941</v>
      </c>
      <c r="I670" s="4">
        <v>-0.002364092650294469</v>
      </c>
      <c r="J670" s="4">
        <v>0.02</v>
      </c>
      <c r="K670" s="4">
        <v>0.06592424728507007</v>
      </c>
      <c r="L670" s="1" t="s">
        <v>819</v>
      </c>
      <c r="M670" s="5">
        <v>10.11904761904762</v>
      </c>
      <c r="N670" s="3">
        <v>4.2</v>
      </c>
      <c r="O670" s="3">
        <v>2.28</v>
      </c>
      <c r="P670" s="4">
        <v>0.5428571428571428</v>
      </c>
      <c r="Q670" s="1">
        <v>16</v>
      </c>
      <c r="R670" s="4">
        <v>0.02021836907521157</v>
      </c>
      <c r="T670" s="4" t="s">
        <v>1076</v>
      </c>
      <c r="U670" s="1" t="s">
        <v>1080</v>
      </c>
      <c r="V670" s="6" t="s">
        <v>1082</v>
      </c>
      <c r="X670" s="10">
        <v>45954</v>
      </c>
      <c r="Y670" s="1" t="s">
        <v>1097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HYPERLINK("https://www.suredividend.com/sure-analysis-HBB/","Hamilton Beach Brands Holding Company")</f>
        <v>0</v>
      </c>
      <c r="C671" s="1" t="s">
        <v>958</v>
      </c>
      <c r="D671" s="3">
        <v>13</v>
      </c>
      <c r="E671" s="3">
        <v>13.91</v>
      </c>
      <c r="F671" s="3">
        <v>15</v>
      </c>
      <c r="G671" s="4">
        <v>0.9273333333333333</v>
      </c>
      <c r="H671" s="4">
        <v>0.03450754852624011</v>
      </c>
      <c r="I671" s="4">
        <v>0.01520284420386808</v>
      </c>
      <c r="J671" s="4">
        <v>0.02</v>
      </c>
      <c r="K671" s="4">
        <v>0.06557301596638632</v>
      </c>
      <c r="L671" s="1" t="s">
        <v>819</v>
      </c>
      <c r="M671" s="5">
        <v>9.273333333333333</v>
      </c>
      <c r="N671" s="3">
        <v>1.5</v>
      </c>
      <c r="O671" s="3">
        <v>0.48</v>
      </c>
      <c r="P671" s="4">
        <v>0.32</v>
      </c>
      <c r="Q671" s="1">
        <v>8</v>
      </c>
      <c r="R671" s="4">
        <v>0.02001586442069092</v>
      </c>
      <c r="S671" s="1" t="s">
        <v>996</v>
      </c>
      <c r="T671" s="4" t="s">
        <v>1076</v>
      </c>
      <c r="U671" s="1" t="s">
        <v>1080</v>
      </c>
      <c r="V671" s="6" t="s">
        <v>1087</v>
      </c>
      <c r="W671" s="7">
        <v>188.204128</v>
      </c>
      <c r="X671" s="10">
        <v>45872</v>
      </c>
      <c r="Y671" s="1" t="s">
        <v>1093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HYPERLINK("https://www.suredividend.com/sure-analysis-STX/","Seagate Technology Holdings plc")</f>
        <v>0</v>
      </c>
      <c r="C672" s="1" t="s">
        <v>958</v>
      </c>
      <c r="D672" s="3">
        <v>262</v>
      </c>
      <c r="E672" s="3">
        <v>256.07</v>
      </c>
      <c r="F672" s="3">
        <v>165</v>
      </c>
      <c r="G672" s="4">
        <v>1.551939393939394</v>
      </c>
      <c r="H672" s="4">
        <v>0.01155933924317569</v>
      </c>
      <c r="I672" s="4">
        <v>-0.08414852636359804</v>
      </c>
      <c r="J672" s="4">
        <v>0.15</v>
      </c>
      <c r="K672" s="4">
        <v>0.06330570668332225</v>
      </c>
      <c r="L672" s="1" t="s">
        <v>819</v>
      </c>
      <c r="M672" s="5">
        <v>23.30027297543221</v>
      </c>
      <c r="N672" s="3">
        <v>10.99</v>
      </c>
      <c r="O672" s="3">
        <v>2.96</v>
      </c>
      <c r="P672" s="4">
        <v>0.2693357597816197</v>
      </c>
      <c r="Q672" s="1">
        <v>2</v>
      </c>
      <c r="R672" s="4">
        <v>0.02991286190278997</v>
      </c>
      <c r="S672" s="1" t="s">
        <v>1043</v>
      </c>
      <c r="T672" s="4" t="s">
        <v>1076</v>
      </c>
      <c r="U672" s="1" t="s">
        <v>1081</v>
      </c>
      <c r="V672" s="6" t="s">
        <v>1084</v>
      </c>
      <c r="W672" s="7">
        <v>56071.818149</v>
      </c>
      <c r="X672" s="10">
        <v>45960</v>
      </c>
      <c r="Y672" s="1" t="s">
        <v>1095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HYPERLINK("https://www.suredividend.com/sure-analysis-RF/","Regions Financial Corp.")</f>
        <v>0</v>
      </c>
      <c r="C673" s="1" t="s">
        <v>958</v>
      </c>
      <c r="D673" s="3">
        <v>24</v>
      </c>
      <c r="E673" s="3">
        <v>24.96</v>
      </c>
      <c r="F673" s="3">
        <v>24</v>
      </c>
      <c r="G673" s="4">
        <v>1.04</v>
      </c>
      <c r="H673" s="4">
        <v>0.04246794871794872</v>
      </c>
      <c r="I673" s="4">
        <v>-0.007813457628780496</v>
      </c>
      <c r="J673" s="4">
        <v>0.03</v>
      </c>
      <c r="K673" s="4">
        <v>0.06247898613620362</v>
      </c>
      <c r="L673" s="1" t="s">
        <v>819</v>
      </c>
      <c r="M673" s="5">
        <v>10.53164556962025</v>
      </c>
      <c r="N673" s="3">
        <v>2.37</v>
      </c>
      <c r="O673" s="3">
        <v>1.06</v>
      </c>
      <c r="P673" s="4">
        <v>0.4472573839662447</v>
      </c>
      <c r="Q673" s="1">
        <v>13</v>
      </c>
      <c r="R673" s="4">
        <v>0.04005610836598383</v>
      </c>
      <c r="S673" s="1" t="s">
        <v>986</v>
      </c>
      <c r="T673" s="4" t="s">
        <v>1076</v>
      </c>
      <c r="U673" s="1" t="s">
        <v>1080</v>
      </c>
      <c r="V673" s="6" t="s">
        <v>1082</v>
      </c>
      <c r="W673" s="7">
        <v>21886.83734</v>
      </c>
      <c r="X673" s="10">
        <v>45960</v>
      </c>
      <c r="Y673" s="1" t="s">
        <v>1103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HYPERLINK("https://www.suredividend.com/sure-analysis-NSRGY/","Nestle SA")</f>
        <v>0</v>
      </c>
      <c r="C674" s="1" t="s">
        <v>958</v>
      </c>
      <c r="D674" s="3">
        <v>95</v>
      </c>
      <c r="E674" s="3">
        <v>101.64</v>
      </c>
      <c r="F674" s="3">
        <v>92</v>
      </c>
      <c r="G674" s="4">
        <v>1.104782608695652</v>
      </c>
      <c r="H674" s="4">
        <v>0.03620621802439984</v>
      </c>
      <c r="I674" s="4">
        <v>-0.01973243226366861</v>
      </c>
      <c r="J674" s="4">
        <v>0.05</v>
      </c>
      <c r="K674" s="4">
        <v>0.06098391483784416</v>
      </c>
      <c r="L674" s="1" t="s">
        <v>819</v>
      </c>
      <c r="M674" s="5">
        <v>19.92941176470588</v>
      </c>
      <c r="N674" s="3">
        <v>5.1</v>
      </c>
      <c r="O674" s="3">
        <v>3.68</v>
      </c>
      <c r="P674" s="4">
        <v>0.7215686274509805</v>
      </c>
      <c r="Q674" s="1">
        <v>30</v>
      </c>
      <c r="R674" s="4">
        <v>0.01477433184568522</v>
      </c>
      <c r="S674" s="1" t="s">
        <v>1065</v>
      </c>
      <c r="T674" s="4" t="s">
        <v>1076</v>
      </c>
      <c r="U674" s="1" t="s">
        <v>1081</v>
      </c>
      <c r="V674" s="6" t="s">
        <v>1091</v>
      </c>
      <c r="X674" s="10">
        <v>45946</v>
      </c>
      <c r="Y674" s="1" t="s">
        <v>1101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958</v>
      </c>
      <c r="D675" s="3">
        <v>36</v>
      </c>
      <c r="E675" s="3">
        <v>38.53</v>
      </c>
      <c r="F675" s="3">
        <v>40</v>
      </c>
      <c r="G675" s="4">
        <v>0.9632500000000001</v>
      </c>
      <c r="H675" s="4">
        <v>0.03737347521411886</v>
      </c>
      <c r="I675" s="4">
        <v>0.007516567724618062</v>
      </c>
      <c r="J675" s="4">
        <v>0.02</v>
      </c>
      <c r="K675" s="4">
        <v>0.06064702424351309</v>
      </c>
      <c r="L675" s="1" t="s">
        <v>819</v>
      </c>
      <c r="M675" s="5">
        <v>11.67575757575758</v>
      </c>
      <c r="N675" s="3">
        <v>3.3</v>
      </c>
      <c r="O675" s="3">
        <v>1.44</v>
      </c>
      <c r="P675" s="4">
        <v>0.4363636363636364</v>
      </c>
      <c r="Q675" s="1">
        <v>14</v>
      </c>
      <c r="R675" s="4">
        <v>0.01613736474159566</v>
      </c>
      <c r="S675" s="1" t="s">
        <v>991</v>
      </c>
      <c r="T675" s="4" t="s">
        <v>1076</v>
      </c>
      <c r="U675" s="1" t="s">
        <v>1080</v>
      </c>
      <c r="V675" s="6" t="s">
        <v>1082</v>
      </c>
      <c r="W675" s="7">
        <v>1472.712925</v>
      </c>
      <c r="X675" s="10">
        <v>45957</v>
      </c>
      <c r="Y675" s="1" t="s">
        <v>1101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958</v>
      </c>
      <c r="D676" s="3">
        <v>39</v>
      </c>
      <c r="E676" s="3">
        <v>44.5</v>
      </c>
      <c r="F676" s="3">
        <v>39</v>
      </c>
      <c r="G676" s="4">
        <v>1.141025641025641</v>
      </c>
      <c r="H676" s="4">
        <v>0.03910112359550562</v>
      </c>
      <c r="I676" s="4">
        <v>-0.02604045256384668</v>
      </c>
      <c r="J676" s="4">
        <v>0.05</v>
      </c>
      <c r="K676" s="4">
        <v>0.05909864069384829</v>
      </c>
      <c r="L676" s="1" t="s">
        <v>819</v>
      </c>
      <c r="M676" s="5">
        <v>12.60623229461756</v>
      </c>
      <c r="N676" s="3">
        <v>3.53</v>
      </c>
      <c r="O676" s="3">
        <v>1.74</v>
      </c>
      <c r="P676" s="4">
        <v>0.4929178470254958</v>
      </c>
      <c r="Q676" s="1">
        <v>10</v>
      </c>
      <c r="R676" s="4">
        <v>0.0302922291651091</v>
      </c>
      <c r="T676" s="4" t="s">
        <v>1076</v>
      </c>
      <c r="U676" s="1" t="s">
        <v>1081</v>
      </c>
      <c r="V676" s="6" t="s">
        <v>1082</v>
      </c>
      <c r="X676" s="10">
        <v>45974</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HYPERLINK("https://www.suredividend.com/sure-analysis-RPKIF/","Richards Packaging Income Fund")</f>
        <v>0</v>
      </c>
      <c r="C677" s="1" t="s">
        <v>959</v>
      </c>
      <c r="D677" s="3">
        <v>22.16</v>
      </c>
      <c r="E677" s="3">
        <v>22.16</v>
      </c>
      <c r="F677" s="3">
        <v>21</v>
      </c>
      <c r="G677" s="4">
        <v>1.055238095238095</v>
      </c>
      <c r="H677" s="4">
        <v>0.04241877256317689</v>
      </c>
      <c r="I677" s="4">
        <v>-0.01069567494721124</v>
      </c>
      <c r="J677" s="4">
        <v>0.03</v>
      </c>
      <c r="K677" s="4">
        <v>0.05878762095147017</v>
      </c>
      <c r="L677" s="1" t="s">
        <v>819</v>
      </c>
      <c r="M677" s="5">
        <v>7.386666666666667</v>
      </c>
      <c r="N677" s="3">
        <v>3</v>
      </c>
      <c r="O677" s="3">
        <v>0.9399999999999999</v>
      </c>
      <c r="P677" s="4">
        <v>0.3133333333333333</v>
      </c>
      <c r="Q677" s="1">
        <v>0</v>
      </c>
      <c r="R677" s="4">
        <v>0.03005337366563188</v>
      </c>
      <c r="T677" s="4" t="s">
        <v>1076</v>
      </c>
      <c r="U677" s="1" t="s">
        <v>1081</v>
      </c>
      <c r="V677" s="6" t="s">
        <v>1087</v>
      </c>
      <c r="X677" s="10">
        <v>45965</v>
      </c>
      <c r="Y677" s="1" t="s">
        <v>1097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HYPERLINK("https://www.suredividend.com/sure-analysis-MATW/","Matthews International Corp.")</f>
        <v>0</v>
      </c>
      <c r="C678" s="1" t="s">
        <v>958</v>
      </c>
      <c r="D678" s="3">
        <v>24</v>
      </c>
      <c r="E678" s="3">
        <v>25.61</v>
      </c>
      <c r="F678" s="3">
        <v>14</v>
      </c>
      <c r="G678" s="4">
        <v>1.829285714285714</v>
      </c>
      <c r="H678" s="4">
        <v>0.03904724716907458</v>
      </c>
      <c r="I678" s="4">
        <v>-0.113775623761138</v>
      </c>
      <c r="J678" s="4">
        <v>0.15</v>
      </c>
      <c r="K678" s="4">
        <v>0.05813413771610088</v>
      </c>
      <c r="L678" s="1" t="s">
        <v>819</v>
      </c>
      <c r="M678" s="5">
        <v>24.86407766990291</v>
      </c>
      <c r="N678" s="3">
        <v>1.03</v>
      </c>
      <c r="O678" s="3">
        <v>1</v>
      </c>
      <c r="P678" s="4">
        <v>0.970873786407767</v>
      </c>
      <c r="Q678" s="1">
        <v>32</v>
      </c>
      <c r="R678" s="4">
        <v>0.05061112176150684</v>
      </c>
      <c r="S678" s="1" t="s">
        <v>1066</v>
      </c>
      <c r="T678" s="4" t="s">
        <v>1076</v>
      </c>
      <c r="U678" s="1" t="s">
        <v>1080</v>
      </c>
      <c r="V678" s="6" t="s">
        <v>1086</v>
      </c>
      <c r="W678" s="7">
        <v>789.170921</v>
      </c>
      <c r="X678" s="10">
        <v>45880</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958</v>
      </c>
      <c r="D679" s="3">
        <v>44</v>
      </c>
      <c r="E679" s="3">
        <v>46.2</v>
      </c>
      <c r="F679" s="3">
        <v>44</v>
      </c>
      <c r="G679" s="4">
        <v>1.05</v>
      </c>
      <c r="H679" s="4">
        <v>0.03982683982683983</v>
      </c>
      <c r="I679" s="4">
        <v>-0.009710577713137658</v>
      </c>
      <c r="J679" s="4">
        <v>0.03</v>
      </c>
      <c r="K679" s="4">
        <v>0.05736398286361455</v>
      </c>
      <c r="L679" s="1" t="s">
        <v>819</v>
      </c>
      <c r="M679" s="5">
        <v>10.5</v>
      </c>
      <c r="N679" s="3">
        <v>4.4</v>
      </c>
      <c r="O679" s="3">
        <v>1.84</v>
      </c>
      <c r="P679" s="4">
        <v>0.4181818181818182</v>
      </c>
      <c r="Q679" s="1">
        <v>9</v>
      </c>
      <c r="R679" s="4">
        <v>0.02970389632989523</v>
      </c>
      <c r="S679" s="1" t="s">
        <v>989</v>
      </c>
      <c r="T679" s="4" t="s">
        <v>1076</v>
      </c>
      <c r="U679" s="1" t="s">
        <v>1080</v>
      </c>
      <c r="V679" s="6" t="s">
        <v>1082</v>
      </c>
      <c r="W679" s="7">
        <v>12499.382849</v>
      </c>
      <c r="X679" s="10">
        <v>45973</v>
      </c>
      <c r="Y679" s="1" t="s">
        <v>1097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958</v>
      </c>
      <c r="D680" s="3">
        <v>121</v>
      </c>
      <c r="E680" s="3">
        <v>120.43</v>
      </c>
      <c r="F680" s="3">
        <v>87</v>
      </c>
      <c r="G680" s="4">
        <v>1.384252873563218</v>
      </c>
      <c r="H680" s="4">
        <v>0.02889645437183426</v>
      </c>
      <c r="I680" s="4">
        <v>-0.06296262586636436</v>
      </c>
      <c r="J680" s="4">
        <v>0.1</v>
      </c>
      <c r="K680" s="4">
        <v>0.05731555579974112</v>
      </c>
      <c r="L680" s="1" t="s">
        <v>819</v>
      </c>
      <c r="M680" s="5">
        <v>13.87442396313364</v>
      </c>
      <c r="N680" s="3">
        <v>8.68</v>
      </c>
      <c r="O680" s="3">
        <v>3.48</v>
      </c>
      <c r="P680" s="4">
        <v>0.4009216589861751</v>
      </c>
      <c r="Q680" s="1">
        <v>13</v>
      </c>
      <c r="R680" s="4">
        <v>0.02978167776010987</v>
      </c>
      <c r="S680" s="1" t="s">
        <v>978</v>
      </c>
      <c r="T680" s="4" t="s">
        <v>1076</v>
      </c>
      <c r="U680" s="1" t="s">
        <v>1080</v>
      </c>
      <c r="V680" s="6" t="s">
        <v>1082</v>
      </c>
      <c r="W680" s="7">
        <v>1738.980089</v>
      </c>
      <c r="X680" s="10">
        <v>45874</v>
      </c>
      <c r="Y680" s="1" t="s">
        <v>1094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958</v>
      </c>
      <c r="D681" s="3">
        <v>44</v>
      </c>
      <c r="E681" s="3">
        <v>44.98</v>
      </c>
      <c r="F681" s="3">
        <v>39</v>
      </c>
      <c r="G681" s="4">
        <v>1.153333333333333</v>
      </c>
      <c r="H681" s="4">
        <v>0.0377945753668297</v>
      </c>
      <c r="I681" s="4">
        <v>-0.02812808712276382</v>
      </c>
      <c r="J681" s="4">
        <v>0.05</v>
      </c>
      <c r="K681" s="4">
        <v>0.05631906310569956</v>
      </c>
      <c r="L681" s="1" t="s">
        <v>819</v>
      </c>
      <c r="M681" s="5">
        <v>19.81497797356828</v>
      </c>
      <c r="N681" s="3">
        <v>2.27</v>
      </c>
      <c r="O681" s="3">
        <v>1.7</v>
      </c>
      <c r="P681" s="4">
        <v>0.7488986784140969</v>
      </c>
      <c r="Q681" s="1">
        <v>19</v>
      </c>
      <c r="R681" s="4">
        <v>0.03303780411393231</v>
      </c>
      <c r="S681" s="1" t="s">
        <v>1039</v>
      </c>
      <c r="T681" s="4" t="s">
        <v>1076</v>
      </c>
      <c r="U681" s="1" t="s">
        <v>1080</v>
      </c>
      <c r="V681" s="6" t="s">
        <v>1085</v>
      </c>
      <c r="W681" s="7">
        <v>10875.485575</v>
      </c>
      <c r="X681" s="10">
        <v>45961</v>
      </c>
      <c r="Y681" s="1" t="s">
        <v>1101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958</v>
      </c>
      <c r="D682" s="3">
        <v>25.9</v>
      </c>
      <c r="E682" s="3">
        <v>26.99</v>
      </c>
      <c r="F682" s="3">
        <v>24.1</v>
      </c>
      <c r="G682" s="4">
        <v>1.119917012448133</v>
      </c>
      <c r="H682" s="4">
        <v>0.04334938866246758</v>
      </c>
      <c r="I682" s="4">
        <v>-0.02239631125587782</v>
      </c>
      <c r="J682" s="4">
        <v>0.038</v>
      </c>
      <c r="K682" s="4">
        <v>0.05603993441639399</v>
      </c>
      <c r="L682" s="1" t="s">
        <v>819</v>
      </c>
      <c r="M682" s="5">
        <v>11.19917012448133</v>
      </c>
      <c r="N682" s="3">
        <v>2.41</v>
      </c>
      <c r="O682" s="3">
        <v>1.17</v>
      </c>
      <c r="P682" s="4">
        <v>0.4854771784232365</v>
      </c>
      <c r="Q682" s="1">
        <v>8</v>
      </c>
      <c r="R682" s="4">
        <v>0.03055365833583212</v>
      </c>
      <c r="S682" s="1" t="s">
        <v>1003</v>
      </c>
      <c r="T682" s="4" t="s">
        <v>1076</v>
      </c>
      <c r="U682" s="1" t="s">
        <v>1080</v>
      </c>
      <c r="V682" s="6" t="s">
        <v>1092</v>
      </c>
      <c r="W682" s="7">
        <v>59823.806887</v>
      </c>
      <c r="X682" s="10">
        <v>45972</v>
      </c>
      <c r="Y682" s="1" t="s">
        <v>1107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958</v>
      </c>
      <c r="D683" s="3">
        <v>18.24</v>
      </c>
      <c r="E683" s="3">
        <v>18.4</v>
      </c>
      <c r="F683" s="3">
        <v>16.9</v>
      </c>
      <c r="G683" s="4">
        <v>1.088757396449704</v>
      </c>
      <c r="H683" s="4">
        <v>0.03369565217391304</v>
      </c>
      <c r="I683" s="4">
        <v>-0.01686359899465306</v>
      </c>
      <c r="J683" s="4">
        <v>0.04</v>
      </c>
      <c r="K683" s="4">
        <v>0.05494276695119016</v>
      </c>
      <c r="L683" s="1" t="s">
        <v>819</v>
      </c>
      <c r="M683" s="5">
        <v>14.15384615384615</v>
      </c>
      <c r="N683" s="3">
        <v>1.3</v>
      </c>
      <c r="O683" s="3">
        <v>0.62</v>
      </c>
      <c r="P683" s="4">
        <v>0.4769230769230769</v>
      </c>
      <c r="Q683" s="1">
        <v>4</v>
      </c>
      <c r="R683" s="4">
        <v>0.03880472124431766</v>
      </c>
      <c r="T683" s="4" t="s">
        <v>1077</v>
      </c>
      <c r="U683" s="1" t="s">
        <v>1080</v>
      </c>
      <c r="V683" s="6" t="s">
        <v>1090</v>
      </c>
      <c r="X683" s="10">
        <v>45892</v>
      </c>
      <c r="Y683" s="1" t="s">
        <v>1097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958</v>
      </c>
      <c r="D684" s="3">
        <v>47</v>
      </c>
      <c r="E684" s="3">
        <v>45.71</v>
      </c>
      <c r="F684" s="3">
        <v>35</v>
      </c>
      <c r="G684" s="4">
        <v>1.306</v>
      </c>
      <c r="H684" s="4">
        <v>0.03894115073288121</v>
      </c>
      <c r="I684" s="4">
        <v>-0.05199339188962748</v>
      </c>
      <c r="J684" s="4">
        <v>0.065</v>
      </c>
      <c r="K684" s="4">
        <v>0.05323643356971464</v>
      </c>
      <c r="L684" s="1" t="s">
        <v>819</v>
      </c>
      <c r="M684" s="5">
        <v>18.06719367588933</v>
      </c>
      <c r="N684" s="3">
        <v>2.53</v>
      </c>
      <c r="O684" s="3">
        <v>1.78</v>
      </c>
      <c r="P684" s="4">
        <v>0.7035573122529645</v>
      </c>
      <c r="Q684" s="1">
        <v>3</v>
      </c>
      <c r="R684" s="4">
        <v>0.08037930811532878</v>
      </c>
      <c r="S684" s="1" t="s">
        <v>970</v>
      </c>
      <c r="T684" s="4" t="s">
        <v>1076</v>
      </c>
      <c r="U684" s="1" t="s">
        <v>1080</v>
      </c>
      <c r="V684" s="6" t="s">
        <v>1085</v>
      </c>
      <c r="W684" s="7">
        <v>27028.048831</v>
      </c>
      <c r="X684" s="10">
        <v>45954</v>
      </c>
      <c r="Y684" s="1" t="s">
        <v>1097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HYPERLINK("https://www.suredividend.com/sure-analysis-NXST/","Nexstar Media Group Inc")</f>
        <v>0</v>
      </c>
      <c r="C685" s="1" t="s">
        <v>958</v>
      </c>
      <c r="D685" s="3">
        <v>188</v>
      </c>
      <c r="E685" s="3">
        <v>183.14</v>
      </c>
      <c r="F685" s="3">
        <v>144</v>
      </c>
      <c r="G685" s="4">
        <v>1.271805555555555</v>
      </c>
      <c r="H685" s="4">
        <v>0.04062465873102545</v>
      </c>
      <c r="I685" s="4">
        <v>-0.04694962527368685</v>
      </c>
      <c r="J685" s="4">
        <v>0.06</v>
      </c>
      <c r="K685" s="4">
        <v>0.05192019483436527</v>
      </c>
      <c r="L685" s="1" t="s">
        <v>819</v>
      </c>
      <c r="M685" s="5">
        <v>13.31927272727273</v>
      </c>
      <c r="N685" s="3">
        <v>13.75</v>
      </c>
      <c r="O685" s="3">
        <v>7.44</v>
      </c>
      <c r="P685" s="4">
        <v>0.5410909090909091</v>
      </c>
      <c r="Q685" s="1">
        <v>12</v>
      </c>
      <c r="R685" s="4">
        <v>0.0500987317136008</v>
      </c>
      <c r="S685" s="1" t="s">
        <v>997</v>
      </c>
      <c r="T685" s="4" t="s">
        <v>1076</v>
      </c>
      <c r="U685" s="1" t="s">
        <v>1080</v>
      </c>
      <c r="V685" s="6" t="s">
        <v>1088</v>
      </c>
      <c r="W685" s="7">
        <v>5569.101899</v>
      </c>
      <c r="X685" s="10">
        <v>45974</v>
      </c>
      <c r="Y685" s="1" t="s">
        <v>1105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958</v>
      </c>
      <c r="D686" s="3">
        <v>94</v>
      </c>
      <c r="E686" s="3">
        <v>91.51000000000001</v>
      </c>
      <c r="F686" s="3">
        <v>76</v>
      </c>
      <c r="G686" s="4">
        <v>1.204078947368421</v>
      </c>
      <c r="H686" s="4">
        <v>0.0323461916730412</v>
      </c>
      <c r="I686" s="4">
        <v>-0.03646164422902964</v>
      </c>
      <c r="J686" s="4">
        <v>0.06</v>
      </c>
      <c r="K686" s="4">
        <v>0.05180663966092691</v>
      </c>
      <c r="L686" s="1" t="s">
        <v>819</v>
      </c>
      <c r="M686" s="5">
        <v>21.28139534883721</v>
      </c>
      <c r="N686" s="3">
        <v>4.3</v>
      </c>
      <c r="O686" s="3">
        <v>2.96</v>
      </c>
      <c r="P686" s="4">
        <v>0.6883720930232559</v>
      </c>
      <c r="Q686" s="1">
        <v>24</v>
      </c>
      <c r="R686" s="4">
        <v>0.02810492881645654</v>
      </c>
      <c r="S686" s="1" t="s">
        <v>989</v>
      </c>
      <c r="T686" s="4" t="s">
        <v>1076</v>
      </c>
      <c r="U686" s="1" t="s">
        <v>1080</v>
      </c>
      <c r="V686" s="6" t="s">
        <v>1085</v>
      </c>
      <c r="W686" s="7">
        <v>104022.098783</v>
      </c>
      <c r="X686" s="10">
        <v>45965</v>
      </c>
      <c r="Y686" s="1" t="s">
        <v>1101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958</v>
      </c>
      <c r="D687" s="3">
        <v>32</v>
      </c>
      <c r="E687" s="3">
        <v>32.55</v>
      </c>
      <c r="F687" s="3">
        <v>29</v>
      </c>
      <c r="G687" s="4">
        <v>1.122413793103448</v>
      </c>
      <c r="H687" s="4">
        <v>0.05099846390168971</v>
      </c>
      <c r="I687" s="4">
        <v>-0.02283162962969076</v>
      </c>
      <c r="J687" s="4">
        <v>0.02</v>
      </c>
      <c r="K687" s="4">
        <v>0.04572651982329479</v>
      </c>
      <c r="L687" s="1" t="s">
        <v>819</v>
      </c>
      <c r="M687" s="5">
        <v>13.5625</v>
      </c>
      <c r="N687" s="3">
        <v>2.4</v>
      </c>
      <c r="O687" s="3">
        <v>1.66</v>
      </c>
      <c r="P687" s="4">
        <v>0.6916666666666667</v>
      </c>
      <c r="Q687" s="1">
        <v>26</v>
      </c>
      <c r="R687" s="4">
        <v>0.01519387438167996</v>
      </c>
      <c r="T687" s="4" t="s">
        <v>1076</v>
      </c>
      <c r="U687" s="1" t="s">
        <v>1081</v>
      </c>
      <c r="V687" s="6" t="s">
        <v>1092</v>
      </c>
      <c r="W687" s="7">
        <v>68452.51979999999</v>
      </c>
      <c r="X687" s="10">
        <v>45971</v>
      </c>
      <c r="Y687" s="1" t="s">
        <v>1101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HYPERLINK("https://www.suredividend.com/sure-analysis-MET/","Metlife Inc")</f>
        <v>0</v>
      </c>
      <c r="C688" s="1" t="s">
        <v>958</v>
      </c>
      <c r="D688" s="3">
        <v>75</v>
      </c>
      <c r="E688" s="3">
        <v>79.47</v>
      </c>
      <c r="F688" s="3">
        <v>78</v>
      </c>
      <c r="G688" s="4">
        <v>1.018846153846154</v>
      </c>
      <c r="H688" s="4">
        <v>0.02856423807726186</v>
      </c>
      <c r="I688" s="4">
        <v>-0.003727189773003015</v>
      </c>
      <c r="J688" s="4">
        <v>0.02</v>
      </c>
      <c r="K688" s="4">
        <v>0.04471693071562699</v>
      </c>
      <c r="L688" s="1" t="s">
        <v>819</v>
      </c>
      <c r="M688" s="5">
        <v>9.144994246260069</v>
      </c>
      <c r="N688" s="3">
        <v>8.69</v>
      </c>
      <c r="O688" s="3">
        <v>2.27</v>
      </c>
      <c r="P688" s="4">
        <v>0.2612197928653625</v>
      </c>
      <c r="Q688" s="1">
        <v>13</v>
      </c>
      <c r="R688" s="4">
        <v>0.03986424361487284</v>
      </c>
      <c r="S688" s="1" t="s">
        <v>1042</v>
      </c>
      <c r="T688" s="4" t="s">
        <v>1076</v>
      </c>
      <c r="U688" s="1" t="s">
        <v>1080</v>
      </c>
      <c r="V688" s="6" t="s">
        <v>1082</v>
      </c>
      <c r="W688" s="7">
        <v>52362.119902</v>
      </c>
      <c r="X688" s="10">
        <v>45971</v>
      </c>
      <c r="Y688" s="1" t="s">
        <v>1095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HYPERLINK("https://www.suredividend.com/sure-analysis-WDFC/","WD-40 Co.")</f>
        <v>0</v>
      </c>
      <c r="C689" s="1" t="s">
        <v>958</v>
      </c>
      <c r="D689" s="3">
        <v>207</v>
      </c>
      <c r="E689" s="3">
        <v>196.45</v>
      </c>
      <c r="F689" s="3">
        <v>173</v>
      </c>
      <c r="G689" s="4">
        <v>1.135549132947977</v>
      </c>
      <c r="H689" s="4">
        <v>0.01913973021124968</v>
      </c>
      <c r="I689" s="4">
        <v>-0.02510282033719113</v>
      </c>
      <c r="J689" s="4">
        <v>0.05</v>
      </c>
      <c r="K689" s="4">
        <v>0.04255645084864246</v>
      </c>
      <c r="L689" s="1" t="s">
        <v>819</v>
      </c>
      <c r="M689" s="5">
        <v>33.01680672268908</v>
      </c>
      <c r="N689" s="3">
        <v>5.95</v>
      </c>
      <c r="O689" s="3">
        <v>3.76</v>
      </c>
      <c r="P689" s="4">
        <v>0.6319327731092437</v>
      </c>
      <c r="Q689" s="1">
        <v>16</v>
      </c>
      <c r="R689" s="4">
        <v>0.03979008298950393</v>
      </c>
      <c r="S689" s="1" t="s">
        <v>981</v>
      </c>
      <c r="T689" s="4" t="s">
        <v>1076</v>
      </c>
      <c r="U689" s="1" t="s">
        <v>1080</v>
      </c>
      <c r="V689" s="6" t="s">
        <v>1087</v>
      </c>
      <c r="W689" s="7">
        <v>2678.240773</v>
      </c>
      <c r="X689" s="10">
        <v>45954</v>
      </c>
      <c r="Y689" s="1" t="s">
        <v>1105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958</v>
      </c>
      <c r="D690" s="3">
        <v>28</v>
      </c>
      <c r="E690" s="3">
        <v>24.81</v>
      </c>
      <c r="F690" s="3">
        <v>17</v>
      </c>
      <c r="G690" s="4">
        <v>1.459411764705882</v>
      </c>
      <c r="H690" s="4">
        <v>0.02257154373236598</v>
      </c>
      <c r="I690" s="4">
        <v>-0.07281919633951717</v>
      </c>
      <c r="J690" s="4">
        <v>0.1</v>
      </c>
      <c r="K690" s="4">
        <v>0.04236105669892165</v>
      </c>
      <c r="L690" s="1" t="s">
        <v>819</v>
      </c>
      <c r="M690" s="5">
        <v>21.57391304347826</v>
      </c>
      <c r="N690" s="3">
        <v>1.15</v>
      </c>
      <c r="O690" s="3">
        <v>0.5600000000000001</v>
      </c>
      <c r="P690" s="4">
        <v>0.4869565217391305</v>
      </c>
      <c r="Q690" s="1">
        <v>5</v>
      </c>
      <c r="R690" s="4">
        <v>0.03959498820755258</v>
      </c>
      <c r="S690" s="1" t="s">
        <v>1039</v>
      </c>
      <c r="T690" s="4" t="s">
        <v>1076</v>
      </c>
      <c r="U690" s="1" t="s">
        <v>1080</v>
      </c>
      <c r="V690" s="6" t="s">
        <v>1086</v>
      </c>
      <c r="W690" s="7">
        <v>1474.219011</v>
      </c>
      <c r="X690" s="10">
        <v>45869</v>
      </c>
      <c r="Y690" s="1" t="s">
        <v>1093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958</v>
      </c>
      <c r="D691" s="3">
        <v>28</v>
      </c>
      <c r="E691" s="3">
        <v>28.1</v>
      </c>
      <c r="F691" s="3">
        <v>24</v>
      </c>
      <c r="G691" s="4">
        <v>1.170833333333333</v>
      </c>
      <c r="H691" s="4">
        <v>0.03380782918149466</v>
      </c>
      <c r="I691" s="4">
        <v>-0.03105085382719408</v>
      </c>
      <c r="J691" s="4">
        <v>0.04</v>
      </c>
      <c r="K691" s="4">
        <v>0.04227131242841597</v>
      </c>
      <c r="L691" s="1" t="s">
        <v>819</v>
      </c>
      <c r="M691" s="5">
        <v>15.43956043956044</v>
      </c>
      <c r="N691" s="3">
        <v>1.82</v>
      </c>
      <c r="O691" s="3">
        <v>0.95</v>
      </c>
      <c r="P691" s="4">
        <v>0.5219780219780219</v>
      </c>
      <c r="Q691" s="1">
        <v>9</v>
      </c>
      <c r="R691" s="4">
        <v>0.04075109571072866</v>
      </c>
      <c r="S691" s="1" t="s">
        <v>980</v>
      </c>
      <c r="T691" s="4" t="s">
        <v>1077</v>
      </c>
      <c r="U691" s="1" t="s">
        <v>1080</v>
      </c>
      <c r="V691" s="6" t="s">
        <v>1090</v>
      </c>
      <c r="W691" s="7">
        <v>2180.328384</v>
      </c>
      <c r="X691" s="10">
        <v>45970</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958</v>
      </c>
      <c r="D692" s="3">
        <v>123</v>
      </c>
      <c r="E692" s="3">
        <v>123.07</v>
      </c>
      <c r="F692" s="3">
        <v>94.8</v>
      </c>
      <c r="G692" s="4">
        <v>1.298206751054852</v>
      </c>
      <c r="H692" s="4">
        <v>0.03461444706264728</v>
      </c>
      <c r="I692" s="4">
        <v>-0.05085792179975246</v>
      </c>
      <c r="J692" s="4">
        <v>0.057</v>
      </c>
      <c r="K692" s="4">
        <v>0.03994050614973244</v>
      </c>
      <c r="L692" s="1" t="s">
        <v>819</v>
      </c>
      <c r="M692" s="5">
        <v>19.47310126582278</v>
      </c>
      <c r="N692" s="3">
        <v>6.32</v>
      </c>
      <c r="O692" s="3">
        <v>4.26</v>
      </c>
      <c r="P692" s="4">
        <v>0.6740506329113923</v>
      </c>
      <c r="Q692" s="1">
        <v>13</v>
      </c>
      <c r="R692" s="4">
        <v>0.04856856082338212</v>
      </c>
      <c r="S692" s="1" t="s">
        <v>974</v>
      </c>
      <c r="T692" s="4" t="s">
        <v>1076</v>
      </c>
      <c r="U692" s="1" t="s">
        <v>1080</v>
      </c>
      <c r="V692" s="6" t="s">
        <v>1085</v>
      </c>
      <c r="W692" s="7">
        <v>106268.935588</v>
      </c>
      <c r="X692" s="10">
        <v>45887</v>
      </c>
      <c r="Y692" s="1" t="s">
        <v>1107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958</v>
      </c>
      <c r="D693" s="3">
        <v>120</v>
      </c>
      <c r="E693" s="3">
        <v>121.54</v>
      </c>
      <c r="F693" s="3">
        <v>89</v>
      </c>
      <c r="G693" s="4">
        <v>1.36561797752809</v>
      </c>
      <c r="H693" s="4">
        <v>0.03126542701991114</v>
      </c>
      <c r="I693" s="4">
        <v>-0.06041915373647044</v>
      </c>
      <c r="J693" s="4">
        <v>0.068</v>
      </c>
      <c r="K693" s="4">
        <v>0.03613734027677151</v>
      </c>
      <c r="L693" s="1" t="s">
        <v>819</v>
      </c>
      <c r="M693" s="5">
        <v>20.56514382402707</v>
      </c>
      <c r="N693" s="3">
        <v>5.91</v>
      </c>
      <c r="O693" s="3">
        <v>3.8</v>
      </c>
      <c r="P693" s="4">
        <v>0.6429780033840947</v>
      </c>
      <c r="Q693" s="1">
        <v>21</v>
      </c>
      <c r="R693" s="4">
        <v>0.04119930909646752</v>
      </c>
      <c r="S693" s="1" t="s">
        <v>964</v>
      </c>
      <c r="T693" s="4" t="s">
        <v>1076</v>
      </c>
      <c r="U693" s="1" t="s">
        <v>1080</v>
      </c>
      <c r="V693" s="6" t="s">
        <v>1085</v>
      </c>
      <c r="W693" s="7">
        <v>71325.081445</v>
      </c>
      <c r="X693" s="10">
        <v>45974</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958</v>
      </c>
      <c r="D694" s="3">
        <v>77</v>
      </c>
      <c r="E694" s="3">
        <v>73.94</v>
      </c>
      <c r="F694" s="3">
        <v>65</v>
      </c>
      <c r="G694" s="4">
        <v>1.137538461538462</v>
      </c>
      <c r="H694" s="4">
        <v>0.02867189613199892</v>
      </c>
      <c r="I694" s="4">
        <v>-0.02544403937579609</v>
      </c>
      <c r="J694" s="4">
        <v>0.03</v>
      </c>
      <c r="K694" s="4">
        <v>0.03343082377366313</v>
      </c>
      <c r="L694" s="1" t="s">
        <v>819</v>
      </c>
      <c r="M694" s="5">
        <v>13.56697247706422</v>
      </c>
      <c r="N694" s="3">
        <v>5.45</v>
      </c>
      <c r="O694" s="3">
        <v>2.12</v>
      </c>
      <c r="P694" s="4">
        <v>0.3889908256880734</v>
      </c>
      <c r="Q694" s="1">
        <v>6</v>
      </c>
      <c r="R694" s="4">
        <v>0.03599326495875976</v>
      </c>
      <c r="S694" s="1" t="s">
        <v>975</v>
      </c>
      <c r="T694" s="4" t="s">
        <v>1076</v>
      </c>
      <c r="U694" s="1" t="s">
        <v>1080</v>
      </c>
      <c r="V694" s="6" t="s">
        <v>1087</v>
      </c>
      <c r="W694" s="7">
        <v>4112.815416</v>
      </c>
      <c r="X694" s="10">
        <v>45899</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958</v>
      </c>
      <c r="D695" s="3">
        <v>139</v>
      </c>
      <c r="E695" s="3">
        <v>134</v>
      </c>
      <c r="F695" s="3">
        <v>106</v>
      </c>
      <c r="G695" s="4">
        <v>1.264150943396226</v>
      </c>
      <c r="H695" s="4">
        <v>0.02029850746268657</v>
      </c>
      <c r="I695" s="4">
        <v>-0.04579823975475705</v>
      </c>
      <c r="J695" s="4">
        <v>0.06</v>
      </c>
      <c r="K695" s="4">
        <v>0.03301404313903089</v>
      </c>
      <c r="L695" s="1" t="s">
        <v>819</v>
      </c>
      <c r="M695" s="5">
        <v>21.44</v>
      </c>
      <c r="N695" s="3">
        <v>6.25</v>
      </c>
      <c r="O695" s="3">
        <v>2.72</v>
      </c>
      <c r="P695" s="4">
        <v>0.4352</v>
      </c>
      <c r="Q695" s="1">
        <v>4</v>
      </c>
      <c r="R695" s="4">
        <v>0.04991010133745877</v>
      </c>
      <c r="S695" s="1" t="s">
        <v>1067</v>
      </c>
      <c r="T695" s="4" t="s">
        <v>1076</v>
      </c>
      <c r="U695" s="1" t="s">
        <v>1081</v>
      </c>
      <c r="V695" s="6" t="s">
        <v>1086</v>
      </c>
      <c r="X695" s="10">
        <v>45901</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958</v>
      </c>
      <c r="D696" s="3">
        <v>41</v>
      </c>
      <c r="E696" s="3">
        <v>42.56</v>
      </c>
      <c r="F696" s="3">
        <v>35</v>
      </c>
      <c r="G696" s="4">
        <v>1.216</v>
      </c>
      <c r="H696" s="4">
        <v>0.03759398496240601</v>
      </c>
      <c r="I696" s="4">
        <v>-0.03835830556981201</v>
      </c>
      <c r="J696" s="4">
        <v>0.03</v>
      </c>
      <c r="K696" s="4">
        <v>0.02988045696362973</v>
      </c>
      <c r="L696" s="1" t="s">
        <v>819</v>
      </c>
      <c r="M696" s="5">
        <v>12.16</v>
      </c>
      <c r="N696" s="3">
        <v>3.5</v>
      </c>
      <c r="O696" s="3">
        <v>1.6</v>
      </c>
      <c r="P696" s="4">
        <v>0.4571428571428572</v>
      </c>
      <c r="Q696" s="1">
        <v>15</v>
      </c>
      <c r="R696" s="4">
        <v>0.02946206823925857</v>
      </c>
      <c r="S696" s="1" t="s">
        <v>980</v>
      </c>
      <c r="T696" s="4" t="s">
        <v>1076</v>
      </c>
      <c r="U696" s="1" t="s">
        <v>1080</v>
      </c>
      <c r="V696" s="6" t="s">
        <v>1082</v>
      </c>
      <c r="W696" s="7">
        <v>28053.339476</v>
      </c>
      <c r="X696" s="10">
        <v>45948</v>
      </c>
      <c r="Y696" s="1" t="s">
        <v>1095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HYPERLINK("https://www.suredividend.com/sure-analysis-PEG/","Public Service Enterprise Group Inc.")</f>
        <v>0</v>
      </c>
      <c r="C697" s="1" t="s">
        <v>958</v>
      </c>
      <c r="D697" s="3">
        <v>80</v>
      </c>
      <c r="E697" s="3">
        <v>82.39</v>
      </c>
      <c r="F697" s="3">
        <v>60</v>
      </c>
      <c r="G697" s="4">
        <v>1.373166666666667</v>
      </c>
      <c r="H697" s="4">
        <v>0.03058623619371283</v>
      </c>
      <c r="I697" s="4">
        <v>-0.061454461622795</v>
      </c>
      <c r="J697" s="4">
        <v>0.06</v>
      </c>
      <c r="K697" s="4">
        <v>0.02780702641000876</v>
      </c>
      <c r="L697" s="1" t="s">
        <v>819</v>
      </c>
      <c r="M697" s="5">
        <v>20.49502487562189</v>
      </c>
      <c r="N697" s="3">
        <v>4.02</v>
      </c>
      <c r="O697" s="3">
        <v>2.52</v>
      </c>
      <c r="P697" s="4">
        <v>0.6268656716417911</v>
      </c>
      <c r="Q697" s="1">
        <v>14</v>
      </c>
      <c r="R697" s="4">
        <v>0.04027357559254185</v>
      </c>
      <c r="S697" s="1" t="s">
        <v>1020</v>
      </c>
      <c r="T697" s="4" t="s">
        <v>1076</v>
      </c>
      <c r="U697" s="1" t="s">
        <v>1080</v>
      </c>
      <c r="V697" s="6" t="s">
        <v>1085</v>
      </c>
      <c r="W697" s="7">
        <v>52037.879925</v>
      </c>
      <c r="X697" s="10">
        <v>45910</v>
      </c>
      <c r="Y697" s="1" t="s">
        <v>1106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HYPERLINK("https://www.suredividend.com/sure-analysis-AMX/","America Movil S.A.B.DE C.V.")</f>
        <v>0</v>
      </c>
      <c r="C698" s="1" t="s">
        <v>958</v>
      </c>
      <c r="D698" s="3">
        <v>21</v>
      </c>
      <c r="E698" s="3">
        <v>23.255</v>
      </c>
      <c r="F698" s="3">
        <v>19</v>
      </c>
      <c r="G698" s="4">
        <v>1.223947368421053</v>
      </c>
      <c r="H698" s="4">
        <v>0.02365082777897227</v>
      </c>
      <c r="I698" s="4">
        <v>-0.03961039345679696</v>
      </c>
      <c r="J698" s="4">
        <v>0.04</v>
      </c>
      <c r="K698" s="4">
        <v>0.02359410500758408</v>
      </c>
      <c r="L698" s="1" t="s">
        <v>819</v>
      </c>
      <c r="M698" s="5">
        <v>16.03793103448276</v>
      </c>
      <c r="N698" s="3">
        <v>1.45</v>
      </c>
      <c r="O698" s="3">
        <v>0.55</v>
      </c>
      <c r="P698" s="4">
        <v>0.3793103448275862</v>
      </c>
      <c r="Q698" s="1">
        <v>1</v>
      </c>
      <c r="R698" s="4">
        <v>0.03077400337593272</v>
      </c>
      <c r="S698" s="1" t="s">
        <v>970</v>
      </c>
      <c r="T698" s="4" t="s">
        <v>1076</v>
      </c>
      <c r="U698" s="1" t="s">
        <v>1081</v>
      </c>
      <c r="V698" s="6" t="s">
        <v>1088</v>
      </c>
      <c r="W698" s="7">
        <v>70943</v>
      </c>
      <c r="X698" s="10">
        <v>45945</v>
      </c>
      <c r="Y698" s="1" t="s">
        <v>1101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958</v>
      </c>
      <c r="D699" s="3">
        <v>26</v>
      </c>
      <c r="E699" s="3">
        <v>25.95</v>
      </c>
      <c r="F699" s="3">
        <v>19</v>
      </c>
      <c r="G699" s="4">
        <v>1.36578947368421</v>
      </c>
      <c r="H699" s="4">
        <v>0.03391136801541426</v>
      </c>
      <c r="I699" s="4">
        <v>-0.06044275072566863</v>
      </c>
      <c r="J699" s="4">
        <v>0.05</v>
      </c>
      <c r="K699" s="4">
        <v>0.02167251445155394</v>
      </c>
      <c r="L699" s="1" t="s">
        <v>819</v>
      </c>
      <c r="M699" s="5">
        <v>10.8125</v>
      </c>
      <c r="N699" s="3">
        <v>2.4</v>
      </c>
      <c r="O699" s="3">
        <v>0.88</v>
      </c>
      <c r="P699" s="4">
        <v>0.3666666666666667</v>
      </c>
      <c r="Q699" s="1">
        <v>9</v>
      </c>
      <c r="R699" s="4">
        <v>0.01755457717558762</v>
      </c>
      <c r="S699" s="1" t="s">
        <v>991</v>
      </c>
      <c r="T699" s="4" t="s">
        <v>1076</v>
      </c>
      <c r="U699" s="1" t="s">
        <v>1080</v>
      </c>
      <c r="V699" s="6" t="s">
        <v>1092</v>
      </c>
      <c r="W699" s="7">
        <v>19673.995944</v>
      </c>
      <c r="X699" s="10">
        <v>45966</v>
      </c>
      <c r="Y699" s="1" t="s">
        <v>1101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958</v>
      </c>
      <c r="D700" s="3">
        <v>67</v>
      </c>
      <c r="E700" s="3">
        <v>77.31999999999999</v>
      </c>
      <c r="F700" s="3">
        <v>56</v>
      </c>
      <c r="G700" s="4">
        <v>1.380714285714286</v>
      </c>
      <c r="H700" s="4">
        <v>0.02121055354371443</v>
      </c>
      <c r="I700" s="4">
        <v>-0.06248281695199243</v>
      </c>
      <c r="J700" s="4">
        <v>0.06</v>
      </c>
      <c r="K700" s="4">
        <v>0.01620098315373197</v>
      </c>
      <c r="L700" s="1" t="s">
        <v>819</v>
      </c>
      <c r="M700" s="5">
        <v>19.18610421836228</v>
      </c>
      <c r="N700" s="3">
        <v>4.03</v>
      </c>
      <c r="O700" s="3">
        <v>1.64</v>
      </c>
      <c r="P700" s="4">
        <v>0.4069478908188585</v>
      </c>
      <c r="Q700" s="1">
        <v>15</v>
      </c>
      <c r="R700" s="4">
        <v>0.02549564229827239</v>
      </c>
      <c r="S700" s="1" t="s">
        <v>961</v>
      </c>
      <c r="T700" s="4" t="s">
        <v>1076</v>
      </c>
      <c r="U700" s="1" t="s">
        <v>1080</v>
      </c>
      <c r="V700" s="6" t="s">
        <v>1084</v>
      </c>
      <c r="W700" s="7">
        <v>305898.380223</v>
      </c>
      <c r="X700" s="10">
        <v>45894</v>
      </c>
      <c r="Y700" s="1" t="s">
        <v>1095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958</v>
      </c>
      <c r="D701" s="3">
        <v>198</v>
      </c>
      <c r="E701" s="3">
        <v>205.08</v>
      </c>
      <c r="F701" s="3">
        <v>140</v>
      </c>
      <c r="G701" s="4">
        <v>1.464857142857143</v>
      </c>
      <c r="H701" s="4">
        <v>0.03145114101813926</v>
      </c>
      <c r="I701" s="4">
        <v>-0.0735095536523277</v>
      </c>
      <c r="J701" s="4">
        <v>0.05</v>
      </c>
      <c r="K701" s="4">
        <v>0.01156468449977011</v>
      </c>
      <c r="L701" s="1" t="s">
        <v>819</v>
      </c>
      <c r="M701" s="5">
        <v>14.64857142857143</v>
      </c>
      <c r="N701" s="3">
        <v>14</v>
      </c>
      <c r="O701" s="3">
        <v>6.45</v>
      </c>
      <c r="P701" s="4">
        <v>0.4607142857142857</v>
      </c>
      <c r="Q701" s="1">
        <v>5</v>
      </c>
      <c r="R701" s="4">
        <v>0.0599618054257105</v>
      </c>
      <c r="T701" s="4" t="s">
        <v>1076</v>
      </c>
      <c r="U701" s="1" t="s">
        <v>1081</v>
      </c>
      <c r="V701" s="6" t="s">
        <v>1087</v>
      </c>
      <c r="W701" s="7">
        <v>330468.153476</v>
      </c>
      <c r="X701" s="10">
        <v>45899</v>
      </c>
      <c r="Y701" s="1" t="s">
        <v>1103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HYPERLINK("https://www.suredividend.com/sure-analysis-ETR/","Entergy Corp.")</f>
        <v>0</v>
      </c>
      <c r="C702" s="1" t="s">
        <v>958</v>
      </c>
      <c r="D702" s="3">
        <v>89</v>
      </c>
      <c r="E702" s="3">
        <v>95.02</v>
      </c>
      <c r="F702" s="3">
        <v>65</v>
      </c>
      <c r="G702" s="4">
        <v>1.461846153846154</v>
      </c>
      <c r="H702" s="4">
        <v>0.02694169648495054</v>
      </c>
      <c r="I702" s="4">
        <v>-0.07312820613172044</v>
      </c>
      <c r="J702" s="4">
        <v>0.05</v>
      </c>
      <c r="K702" s="4">
        <v>0.002910908211329</v>
      </c>
      <c r="L702" s="1" t="s">
        <v>819</v>
      </c>
      <c r="M702" s="5">
        <v>24.68051948051948</v>
      </c>
      <c r="N702" s="3">
        <v>3.85</v>
      </c>
      <c r="O702" s="3">
        <v>2.56</v>
      </c>
      <c r="P702" s="4">
        <v>0.6649350649350649</v>
      </c>
      <c r="Q702" s="1">
        <v>32</v>
      </c>
      <c r="R702" s="4">
        <v>0.01662542325911032</v>
      </c>
      <c r="S702" s="1" t="s">
        <v>991</v>
      </c>
      <c r="T702" s="4" t="s">
        <v>1076</v>
      </c>
      <c r="U702" s="1" t="s">
        <v>1080</v>
      </c>
      <c r="V702" s="6" t="s">
        <v>1085</v>
      </c>
      <c r="W702" s="7">
        <v>42167.679676</v>
      </c>
      <c r="X702" s="10">
        <v>45889</v>
      </c>
      <c r="Y702" s="1" t="s">
        <v>1103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959</v>
      </c>
      <c r="D703" s="3">
        <v>2</v>
      </c>
      <c r="E703" s="3">
        <v>1.82</v>
      </c>
      <c r="F703" s="3">
        <v>0.8</v>
      </c>
      <c r="G703" s="4">
        <v>2.275</v>
      </c>
      <c r="H703" s="4">
        <v>0.04395604395604395</v>
      </c>
      <c r="I703" s="4">
        <v>-0.151594022312866</v>
      </c>
      <c r="J703" s="4">
        <v>0.1</v>
      </c>
      <c r="K703" s="4">
        <v>0.0009583039099974044</v>
      </c>
      <c r="L703" s="1" t="s">
        <v>819</v>
      </c>
      <c r="M703" s="5">
        <v>22.75</v>
      </c>
      <c r="N703" s="3">
        <v>0.08</v>
      </c>
      <c r="O703" s="3">
        <v>0.08</v>
      </c>
      <c r="P703" s="4">
        <v>1</v>
      </c>
      <c r="Q703" s="1">
        <v>0</v>
      </c>
      <c r="R703" s="4">
        <v>0.1019722877214801</v>
      </c>
      <c r="S703" s="1" t="s">
        <v>969</v>
      </c>
      <c r="T703" s="4" t="s">
        <v>1076</v>
      </c>
      <c r="U703" s="1" t="s">
        <v>1080</v>
      </c>
      <c r="V703" s="6" t="s">
        <v>1092</v>
      </c>
      <c r="X703" s="10">
        <v>45902</v>
      </c>
      <c r="Y703" s="1" t="s">
        <v>1101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958</v>
      </c>
      <c r="D704" s="3">
        <v>21.8</v>
      </c>
      <c r="E704" s="3">
        <v>26.3</v>
      </c>
      <c r="F704" s="3">
        <v>16.8</v>
      </c>
      <c r="G704" s="4">
        <v>1.56547619047619</v>
      </c>
      <c r="H704" s="4">
        <v>0.04410646387832699</v>
      </c>
      <c r="I704" s="4">
        <v>-0.08573792139982395</v>
      </c>
      <c r="J704" s="4">
        <v>0.03</v>
      </c>
      <c r="K704" s="4">
        <v>-0.003789662187433818</v>
      </c>
      <c r="L704" s="1" t="s">
        <v>819</v>
      </c>
      <c r="M704" s="5">
        <v>9.392857142857144</v>
      </c>
      <c r="N704" s="3">
        <v>2.8</v>
      </c>
      <c r="O704" s="3">
        <v>1.16</v>
      </c>
      <c r="P704" s="4">
        <v>0.4142857142857143</v>
      </c>
      <c r="Q704" s="1">
        <v>15</v>
      </c>
      <c r="R704" s="4">
        <v>0.02927011184548056</v>
      </c>
      <c r="T704" s="4" t="s">
        <v>1076</v>
      </c>
      <c r="U704" s="1" t="s">
        <v>1080</v>
      </c>
      <c r="V704" s="6" t="s">
        <v>1082</v>
      </c>
      <c r="X704" s="10">
        <v>45894</v>
      </c>
      <c r="Y704" s="1" t="s">
        <v>1097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958</v>
      </c>
      <c r="D705" s="3">
        <v>79</v>
      </c>
      <c r="E705" s="3">
        <v>83.3</v>
      </c>
      <c r="F705" s="3">
        <v>59</v>
      </c>
      <c r="G705" s="4">
        <v>1.411864406779661</v>
      </c>
      <c r="H705" s="4">
        <v>0.02785114045618247</v>
      </c>
      <c r="I705" s="4">
        <v>-0.06665672620909813</v>
      </c>
      <c r="J705" s="4">
        <v>0.03</v>
      </c>
      <c r="K705" s="4">
        <v>-0.005374928476147955</v>
      </c>
      <c r="L705" s="1" t="s">
        <v>819</v>
      </c>
      <c r="M705" s="5">
        <v>22.63586956521739</v>
      </c>
      <c r="N705" s="3">
        <v>3.68</v>
      </c>
      <c r="O705" s="3">
        <v>2.32</v>
      </c>
      <c r="P705" s="4">
        <v>0.6304347826086956</v>
      </c>
      <c r="Q705" s="1">
        <v>21</v>
      </c>
      <c r="R705" s="4">
        <v>0.03003707999335203</v>
      </c>
      <c r="S705" s="1" t="s">
        <v>986</v>
      </c>
      <c r="T705" s="4" t="s">
        <v>1076</v>
      </c>
      <c r="U705" s="1" t="s">
        <v>1080</v>
      </c>
      <c r="V705" s="6" t="s">
        <v>1091</v>
      </c>
      <c r="W705" s="7">
        <v>28979.308669</v>
      </c>
      <c r="X705" s="10">
        <v>45902</v>
      </c>
      <c r="Y705" s="1" t="s">
        <v>1093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HYPERLINK("https://www.suredividend.com/sure-analysis-CVX/","Chevron Corp.")</f>
        <v>0</v>
      </c>
      <c r="C706" s="1" t="s">
        <v>958</v>
      </c>
      <c r="D706" s="3">
        <v>154</v>
      </c>
      <c r="E706" s="3">
        <v>156.92</v>
      </c>
      <c r="F706" s="3">
        <v>111</v>
      </c>
      <c r="G706" s="4">
        <v>1.413693693693694</v>
      </c>
      <c r="H706" s="4">
        <v>0.04358908998215651</v>
      </c>
      <c r="I706" s="4">
        <v>-0.0668983962457268</v>
      </c>
      <c r="J706" s="4">
        <v>0.01</v>
      </c>
      <c r="K706" s="4">
        <v>-0.006668823327317774</v>
      </c>
      <c r="L706" s="1" t="s">
        <v>819</v>
      </c>
      <c r="M706" s="5">
        <v>19.86329113924051</v>
      </c>
      <c r="N706" s="3">
        <v>7.9</v>
      </c>
      <c r="O706" s="3">
        <v>6.84</v>
      </c>
      <c r="P706" s="4">
        <v>0.8658227848101265</v>
      </c>
      <c r="Q706" s="1">
        <v>38</v>
      </c>
      <c r="R706" s="4">
        <v>0.008621965815339916</v>
      </c>
      <c r="S706" s="1" t="s">
        <v>1012</v>
      </c>
      <c r="T706" s="4" t="s">
        <v>1076</v>
      </c>
      <c r="U706" s="1" t="s">
        <v>1080</v>
      </c>
      <c r="V706" s="6" t="s">
        <v>1092</v>
      </c>
      <c r="W706" s="7">
        <v>313263.690061</v>
      </c>
      <c r="X706" s="10">
        <v>45966</v>
      </c>
      <c r="Y706" s="1" t="s">
        <v>1101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958</v>
      </c>
      <c r="D707" s="3">
        <v>57</v>
      </c>
      <c r="E707" s="3">
        <v>59.59</v>
      </c>
      <c r="F707" s="3">
        <v>36</v>
      </c>
      <c r="G707" s="4">
        <v>1.655277777777778</v>
      </c>
      <c r="H707" s="4">
        <v>0.03356267830172847</v>
      </c>
      <c r="I707" s="4">
        <v>-0.09588052730415397</v>
      </c>
      <c r="J707" s="4">
        <v>0.05</v>
      </c>
      <c r="K707" s="4">
        <v>-0.0081441223322547</v>
      </c>
      <c r="L707" s="1" t="s">
        <v>819</v>
      </c>
      <c r="M707" s="5">
        <v>13.24222222222222</v>
      </c>
      <c r="N707" s="3">
        <v>4.5</v>
      </c>
      <c r="O707" s="3">
        <v>2</v>
      </c>
      <c r="P707" s="4">
        <v>0.4444444444444444</v>
      </c>
      <c r="Q707" s="1">
        <v>8</v>
      </c>
      <c r="R707" s="4">
        <v>0.03971726473271953</v>
      </c>
      <c r="S707" s="1" t="s">
        <v>1023</v>
      </c>
      <c r="T707" s="4" t="s">
        <v>1076</v>
      </c>
      <c r="U707" s="1" t="s">
        <v>1080</v>
      </c>
      <c r="V707" s="6" t="s">
        <v>1092</v>
      </c>
      <c r="W707" s="7">
        <v>72772.432285</v>
      </c>
      <c r="X707" s="10">
        <v>45966</v>
      </c>
      <c r="Y707" s="1" t="s">
        <v>1101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958</v>
      </c>
      <c r="D708" s="3">
        <v>313</v>
      </c>
      <c r="E708" s="3">
        <v>303.71</v>
      </c>
      <c r="F708" s="3">
        <v>193</v>
      </c>
      <c r="G708" s="4">
        <v>1.573626943005181</v>
      </c>
      <c r="H708" s="4">
        <v>0.02212637055085443</v>
      </c>
      <c r="I708" s="4">
        <v>-0.0866869914855819</v>
      </c>
      <c r="J708" s="4">
        <v>0.05</v>
      </c>
      <c r="K708" s="4">
        <v>-0.01546865859932178</v>
      </c>
      <c r="L708" s="1" t="s">
        <v>819</v>
      </c>
      <c r="M708" s="5">
        <v>26.7350352112676</v>
      </c>
      <c r="N708" s="3">
        <v>11.36</v>
      </c>
      <c r="O708" s="3">
        <v>6.72</v>
      </c>
      <c r="P708" s="4">
        <v>0.5915492957746479</v>
      </c>
      <c r="Q708" s="1">
        <v>31</v>
      </c>
      <c r="R708" s="4">
        <v>0.00992026217400932</v>
      </c>
      <c r="S708" s="1" t="s">
        <v>964</v>
      </c>
      <c r="T708" s="4" t="s">
        <v>1076</v>
      </c>
      <c r="U708" s="1" t="s">
        <v>1080</v>
      </c>
      <c r="V708" s="6" t="s">
        <v>1084</v>
      </c>
      <c r="W708" s="7">
        <v>284963.374901</v>
      </c>
      <c r="X708" s="10">
        <v>45959</v>
      </c>
      <c r="Y708" s="1" t="s">
        <v>1104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958</v>
      </c>
      <c r="D709" s="3">
        <v>113</v>
      </c>
      <c r="E709" s="3">
        <v>126.07</v>
      </c>
      <c r="F709" s="3">
        <v>81</v>
      </c>
      <c r="G709" s="4">
        <v>1.55641975308642</v>
      </c>
      <c r="H709" s="4">
        <v>0.0250654398350123</v>
      </c>
      <c r="I709" s="4">
        <v>-0.08467641435807338</v>
      </c>
      <c r="J709" s="4">
        <v>0.04</v>
      </c>
      <c r="K709" s="4">
        <v>-0.01681781654502457</v>
      </c>
      <c r="L709" s="1" t="s">
        <v>819</v>
      </c>
      <c r="M709" s="5">
        <v>15.5641975308642</v>
      </c>
      <c r="N709" s="3">
        <v>8.1</v>
      </c>
      <c r="O709" s="3">
        <v>3.16</v>
      </c>
      <c r="P709" s="4">
        <v>0.3901234567901235</v>
      </c>
      <c r="Q709" s="1">
        <v>11</v>
      </c>
      <c r="R709" s="4">
        <v>0.02981402116536103</v>
      </c>
      <c r="S709" s="1" t="s">
        <v>965</v>
      </c>
      <c r="T709" s="4" t="s">
        <v>1076</v>
      </c>
      <c r="U709" s="1" t="s">
        <v>1080</v>
      </c>
      <c r="V709" s="6" t="s">
        <v>1089</v>
      </c>
      <c r="W709" s="7">
        <v>155333.0888</v>
      </c>
      <c r="X709" s="10">
        <v>45899</v>
      </c>
      <c r="Y709" s="1" t="s">
        <v>1103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958</v>
      </c>
      <c r="D710" s="3">
        <v>110</v>
      </c>
      <c r="E710" s="3">
        <v>101.46</v>
      </c>
      <c r="F710" s="3">
        <v>65</v>
      </c>
      <c r="G710" s="4">
        <v>1.560923076923077</v>
      </c>
      <c r="H710" s="4">
        <v>0.01557263946382811</v>
      </c>
      <c r="I710" s="4">
        <v>-0.08520517374203607</v>
      </c>
      <c r="J710" s="4">
        <v>0.05</v>
      </c>
      <c r="K710" s="4">
        <v>-0.01970096623426776</v>
      </c>
      <c r="L710" s="1" t="s">
        <v>819</v>
      </c>
      <c r="M710" s="5">
        <v>18.61651376146789</v>
      </c>
      <c r="N710" s="3">
        <v>5.45</v>
      </c>
      <c r="O710" s="3">
        <v>1.58</v>
      </c>
      <c r="P710" s="4">
        <v>0.289908256880734</v>
      </c>
      <c r="Q710" s="1">
        <v>3</v>
      </c>
      <c r="R710" s="4">
        <v>0.03974975894363819</v>
      </c>
      <c r="S710" s="1" t="s">
        <v>983</v>
      </c>
      <c r="T710" s="4" t="s">
        <v>1076</v>
      </c>
      <c r="U710" s="1" t="s">
        <v>1080</v>
      </c>
      <c r="V710" s="6" t="s">
        <v>1087</v>
      </c>
      <c r="W710" s="7">
        <v>20620.509012</v>
      </c>
      <c r="X710" s="10">
        <v>45917</v>
      </c>
      <c r="Y710" s="1" t="s">
        <v>1106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958</v>
      </c>
      <c r="D711" s="3">
        <v>23.23</v>
      </c>
      <c r="E711" s="3">
        <v>22.83</v>
      </c>
      <c r="F711" s="3">
        <v>15.2</v>
      </c>
      <c r="G711" s="4">
        <v>1.501973684210526</v>
      </c>
      <c r="H711" s="4">
        <v>0.02277704774419623</v>
      </c>
      <c r="I711" s="4">
        <v>-0.0781345571059695</v>
      </c>
      <c r="J711" s="4">
        <v>0.03</v>
      </c>
      <c r="K711" s="4">
        <v>-0.02089426211776013</v>
      </c>
      <c r="L711" s="1" t="s">
        <v>819</v>
      </c>
      <c r="M711" s="5">
        <v>12.01578947368421</v>
      </c>
      <c r="N711" s="3">
        <v>1.9</v>
      </c>
      <c r="O711" s="3">
        <v>0.52</v>
      </c>
      <c r="P711" s="4">
        <v>0.2736842105263158</v>
      </c>
      <c r="Q711" s="1">
        <v>1</v>
      </c>
      <c r="R711" s="4">
        <v>0.0391241569508578</v>
      </c>
      <c r="S711" s="1" t="s">
        <v>1058</v>
      </c>
      <c r="T711" s="4" t="s">
        <v>1076</v>
      </c>
      <c r="U711" s="1" t="s">
        <v>1080</v>
      </c>
      <c r="V711" s="6" t="s">
        <v>1084</v>
      </c>
      <c r="W711" s="7">
        <v>30254.989922</v>
      </c>
      <c r="X711" s="10">
        <v>45905</v>
      </c>
      <c r="Y711" s="1" t="s">
        <v>1097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958</v>
      </c>
      <c r="D712" s="3">
        <v>15.2</v>
      </c>
      <c r="E712" s="3">
        <v>15.9</v>
      </c>
      <c r="F712" s="3">
        <v>9.960000000000001</v>
      </c>
      <c r="G712" s="4">
        <v>1.596385542168675</v>
      </c>
      <c r="H712" s="4">
        <v>0.02452830188679245</v>
      </c>
      <c r="I712" s="4">
        <v>-0.08930606808095631</v>
      </c>
      <c r="J712" s="4">
        <v>0.04</v>
      </c>
      <c r="K712" s="4">
        <v>-0.02096256781523309</v>
      </c>
      <c r="L712" s="1" t="s">
        <v>819</v>
      </c>
      <c r="M712" s="5">
        <v>19.1566265060241</v>
      </c>
      <c r="N712" s="3">
        <v>0.83</v>
      </c>
      <c r="O712" s="3">
        <v>0.39</v>
      </c>
      <c r="P712" s="4">
        <v>0.4698795180722892</v>
      </c>
      <c r="Q712" s="1">
        <v>12</v>
      </c>
      <c r="R712" s="4">
        <v>0.03802222005236078</v>
      </c>
      <c r="T712" s="4" t="s">
        <v>1076</v>
      </c>
      <c r="U712" s="1" t="s">
        <v>1081</v>
      </c>
      <c r="V712" s="6" t="s">
        <v>1086</v>
      </c>
      <c r="X712" s="10">
        <v>45884</v>
      </c>
      <c r="Y712" s="1" t="s">
        <v>1097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958</v>
      </c>
      <c r="D713" s="3">
        <v>121</v>
      </c>
      <c r="E713" s="3">
        <v>120.64</v>
      </c>
      <c r="F713" s="3">
        <v>70</v>
      </c>
      <c r="G713" s="4">
        <v>1.723428571428572</v>
      </c>
      <c r="H713" s="4">
        <v>0.00613395225464191</v>
      </c>
      <c r="I713" s="4">
        <v>-0.1031468407999018</v>
      </c>
      <c r="J713" s="4">
        <v>0.08</v>
      </c>
      <c r="K713" s="4">
        <v>-0.02409488972063911</v>
      </c>
      <c r="L713" s="1" t="s">
        <v>819</v>
      </c>
      <c r="M713" s="5">
        <v>30.93333333333333</v>
      </c>
      <c r="N713" s="3">
        <v>3.9</v>
      </c>
      <c r="O713" s="3">
        <v>0.74</v>
      </c>
      <c r="P713" s="4">
        <v>0.1897435897435897</v>
      </c>
      <c r="Q713" s="1">
        <v>6</v>
      </c>
      <c r="R713" s="4">
        <v>0.02074303809479527</v>
      </c>
      <c r="S713" s="1" t="s">
        <v>989</v>
      </c>
      <c r="T713" s="4" t="s">
        <v>1076</v>
      </c>
      <c r="U713" s="1" t="s">
        <v>1080</v>
      </c>
      <c r="V713" s="6" t="s">
        <v>1082</v>
      </c>
      <c r="W713" s="7">
        <v>107630.924258</v>
      </c>
      <c r="X713" s="10">
        <v>45970</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958</v>
      </c>
      <c r="D714" s="3">
        <v>149</v>
      </c>
      <c r="E714" s="3">
        <v>165.66</v>
      </c>
      <c r="F714" s="3">
        <v>107</v>
      </c>
      <c r="G714" s="4">
        <v>1.54822429906542</v>
      </c>
      <c r="H714" s="4">
        <v>0.01062416998671979</v>
      </c>
      <c r="I714" s="4">
        <v>-0.08370941505386498</v>
      </c>
      <c r="J714" s="4">
        <v>0.05</v>
      </c>
      <c r="K714" s="4">
        <v>-0.0247018813935066</v>
      </c>
      <c r="L714" s="1" t="s">
        <v>819</v>
      </c>
      <c r="M714" s="5">
        <v>23.33239436619719</v>
      </c>
      <c r="N714" s="3">
        <v>7.1</v>
      </c>
      <c r="O714" s="3">
        <v>1.76</v>
      </c>
      <c r="P714" s="4">
        <v>0.247887323943662</v>
      </c>
      <c r="Q714" s="1">
        <v>6</v>
      </c>
      <c r="R714" s="4">
        <v>0.02996744995959233</v>
      </c>
      <c r="S714" s="1" t="s">
        <v>1003</v>
      </c>
      <c r="T714" s="4" t="s">
        <v>1076</v>
      </c>
      <c r="U714" s="1" t="s">
        <v>1080</v>
      </c>
      <c r="V714" s="6" t="s">
        <v>1085</v>
      </c>
      <c r="W714" s="7">
        <v>31840.887639</v>
      </c>
      <c r="X714" s="10">
        <v>45897</v>
      </c>
      <c r="Y714" s="1" t="s">
        <v>1105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958</v>
      </c>
      <c r="D715" s="3">
        <v>114</v>
      </c>
      <c r="E715" s="3">
        <v>118.81</v>
      </c>
      <c r="F715" s="3">
        <v>87</v>
      </c>
      <c r="G715" s="4">
        <v>1.365632183908046</v>
      </c>
      <c r="H715" s="4">
        <v>0.03467721572258228</v>
      </c>
      <c r="I715" s="4">
        <v>-0.06042110859638095</v>
      </c>
      <c r="J715" s="4">
        <v>-0.01</v>
      </c>
      <c r="K715" s="4">
        <v>-0.02634680946172574</v>
      </c>
      <c r="L715" s="1" t="s">
        <v>819</v>
      </c>
      <c r="M715" s="5">
        <v>17.73283582089552</v>
      </c>
      <c r="N715" s="3">
        <v>6.7</v>
      </c>
      <c r="O715" s="3">
        <v>4.12</v>
      </c>
      <c r="P715" s="4">
        <v>0.6149253731343284</v>
      </c>
      <c r="Q715" s="1">
        <v>43</v>
      </c>
      <c r="R715" s="4">
        <v>0.009992470354266203</v>
      </c>
      <c r="S715" s="1" t="s">
        <v>974</v>
      </c>
      <c r="T715" s="4" t="s">
        <v>1076</v>
      </c>
      <c r="U715" s="1" t="s">
        <v>1080</v>
      </c>
      <c r="V715" s="6" t="s">
        <v>1092</v>
      </c>
      <c r="W715" s="7">
        <v>496613.422705</v>
      </c>
      <c r="X715" s="10">
        <v>45966</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958</v>
      </c>
      <c r="D716" s="3">
        <v>74</v>
      </c>
      <c r="E716" s="3">
        <v>70.48</v>
      </c>
      <c r="F716" s="3">
        <v>40</v>
      </c>
      <c r="G716" s="4">
        <v>1.762</v>
      </c>
      <c r="H716" s="4">
        <v>0.01461407491486947</v>
      </c>
      <c r="I716" s="4">
        <v>-0.1071082316462929</v>
      </c>
      <c r="J716" s="4">
        <v>0.06</v>
      </c>
      <c r="K716" s="4">
        <v>-0.03491862336171592</v>
      </c>
      <c r="L716" s="1" t="s">
        <v>819</v>
      </c>
      <c r="M716" s="5">
        <v>28.192</v>
      </c>
      <c r="N716" s="3">
        <v>2.5</v>
      </c>
      <c r="O716" s="3">
        <v>1.03</v>
      </c>
      <c r="P716" s="4">
        <v>0.412</v>
      </c>
      <c r="Q716" s="1">
        <v>6</v>
      </c>
      <c r="R716" s="4">
        <v>0.02050121313561726</v>
      </c>
      <c r="S716" s="1" t="s">
        <v>1068</v>
      </c>
      <c r="T716" s="4" t="s">
        <v>1076</v>
      </c>
      <c r="U716" s="1" t="s">
        <v>1081</v>
      </c>
      <c r="V716" s="6" t="s">
        <v>1086</v>
      </c>
      <c r="W716" s="7">
        <v>56929.071708</v>
      </c>
      <c r="X716" s="10">
        <v>45947</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HYPERLINK("https://www.suredividend.com/sure-analysis-ROK/","Rockwell Automation Inc")</f>
        <v>0</v>
      </c>
      <c r="C717" s="1" t="s">
        <v>958</v>
      </c>
      <c r="D717" s="3">
        <v>349</v>
      </c>
      <c r="E717" s="3">
        <v>380</v>
      </c>
      <c r="F717" s="3">
        <v>210</v>
      </c>
      <c r="G717" s="4">
        <v>1.80952380952381</v>
      </c>
      <c r="H717" s="4">
        <v>0.01452631578947368</v>
      </c>
      <c r="I717" s="4">
        <v>-0.1118483241165216</v>
      </c>
      <c r="J717" s="4">
        <v>0.06</v>
      </c>
      <c r="K717" s="4">
        <v>-0.03863698160336559</v>
      </c>
      <c r="L717" s="1" t="s">
        <v>819</v>
      </c>
      <c r="M717" s="5">
        <v>38</v>
      </c>
      <c r="N717" s="3">
        <v>10</v>
      </c>
      <c r="O717" s="3">
        <v>5.52</v>
      </c>
      <c r="P717" s="4">
        <v>0.5519999999999999</v>
      </c>
      <c r="Q717" s="1">
        <v>16</v>
      </c>
      <c r="R717" s="4">
        <v>0.03919586024694177</v>
      </c>
      <c r="S717" s="1" t="s">
        <v>989</v>
      </c>
      <c r="T717" s="4" t="s">
        <v>1076</v>
      </c>
      <c r="U717" s="1" t="s">
        <v>1080</v>
      </c>
      <c r="V717" s="6" t="s">
        <v>1086</v>
      </c>
      <c r="W717" s="7">
        <v>42629.150654</v>
      </c>
      <c r="X717" s="10">
        <v>45899</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959</v>
      </c>
      <c r="D718" s="3">
        <v>14.19</v>
      </c>
      <c r="E718" s="3">
        <v>16.72</v>
      </c>
      <c r="F718" s="3">
        <v>6.6</v>
      </c>
      <c r="G718" s="4">
        <v>2.533333333333333</v>
      </c>
      <c r="H718" s="4">
        <v>0.0257177033492823</v>
      </c>
      <c r="I718" s="4">
        <v>-0.1696493451819622</v>
      </c>
      <c r="J718" s="4">
        <v>0.08</v>
      </c>
      <c r="K718" s="4">
        <v>-0.05777050748397372</v>
      </c>
      <c r="L718" s="1" t="s">
        <v>819</v>
      </c>
      <c r="M718" s="5">
        <v>27.86666666666667</v>
      </c>
      <c r="N718" s="3">
        <v>0.6</v>
      </c>
      <c r="O718" s="3">
        <v>0.43</v>
      </c>
      <c r="P718" s="4">
        <v>0.7166666666666667</v>
      </c>
      <c r="Q718" s="1">
        <v>0</v>
      </c>
      <c r="R718" s="4">
        <v>0.07938012944050121</v>
      </c>
      <c r="T718" s="4" t="s">
        <v>1076</v>
      </c>
      <c r="U718" s="1" t="s">
        <v>1081</v>
      </c>
      <c r="V718" s="6" t="s">
        <v>1092</v>
      </c>
      <c r="X718" s="10">
        <v>45889</v>
      </c>
      <c r="Y718" s="1" t="s">
        <v>1105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958</v>
      </c>
      <c r="D719" s="3">
        <v>146</v>
      </c>
      <c r="E719" s="3">
        <v>154.59</v>
      </c>
      <c r="F719" s="3">
        <v>100</v>
      </c>
      <c r="G719" s="4">
        <v>1.5459</v>
      </c>
      <c r="H719" s="4">
        <v>0.01293744744161977</v>
      </c>
      <c r="I719" s="4">
        <v>-0.08343404748006467</v>
      </c>
      <c r="J719" s="4">
        <v>0</v>
      </c>
      <c r="K719" s="4">
        <v>-0.06286273984438273</v>
      </c>
      <c r="L719" s="1" t="s">
        <v>819</v>
      </c>
      <c r="M719" s="5">
        <v>17.17666666666667</v>
      </c>
      <c r="N719" s="3">
        <v>9</v>
      </c>
      <c r="O719" s="3">
        <v>2</v>
      </c>
      <c r="P719" s="4">
        <v>0.2222222222222222</v>
      </c>
      <c r="Q719" s="1">
        <v>13</v>
      </c>
      <c r="R719" s="4">
        <v>0.05387395206178347</v>
      </c>
      <c r="S719" s="1" t="s">
        <v>980</v>
      </c>
      <c r="T719" s="4" t="s">
        <v>1076</v>
      </c>
      <c r="U719" s="1" t="s">
        <v>1080</v>
      </c>
      <c r="V719" s="6" t="s">
        <v>1083</v>
      </c>
      <c r="W719" s="7">
        <v>22575.528853</v>
      </c>
      <c r="X719" s="10">
        <v>45951</v>
      </c>
      <c r="Y719" s="1" t="s">
        <v>1101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958</v>
      </c>
      <c r="D720" s="3">
        <v>28.61</v>
      </c>
      <c r="E720" s="3">
        <v>30.13</v>
      </c>
      <c r="F720" s="3">
        <v>18</v>
      </c>
      <c r="G720" s="4">
        <v>1.673888888888889</v>
      </c>
      <c r="H720" s="4">
        <v>0.004978426817125788</v>
      </c>
      <c r="I720" s="4">
        <v>-0.09790001689603067</v>
      </c>
      <c r="J720" s="4">
        <v>0.02</v>
      </c>
      <c r="K720" s="4">
        <v>-0.07248576285845443</v>
      </c>
      <c r="L720" s="1" t="s">
        <v>819</v>
      </c>
      <c r="M720" s="5">
        <v>25.10833333333333</v>
      </c>
      <c r="N720" s="3">
        <v>1.2</v>
      </c>
      <c r="O720" s="3">
        <v>0.15</v>
      </c>
      <c r="P720" s="4">
        <v>0.125</v>
      </c>
      <c r="Q720" s="1">
        <v>6</v>
      </c>
      <c r="R720" s="4">
        <v>0.02534857565773274</v>
      </c>
      <c r="T720" s="4" t="s">
        <v>1076</v>
      </c>
      <c r="U720" s="1" t="s">
        <v>1081</v>
      </c>
      <c r="V720" s="6" t="s">
        <v>1084</v>
      </c>
      <c r="W720" s="7">
        <v>192851.348262</v>
      </c>
      <c r="X720" s="10">
        <v>45898</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958</v>
      </c>
      <c r="D721" s="3">
        <v>104</v>
      </c>
      <c r="E721" s="3">
        <v>107.26</v>
      </c>
      <c r="F721" s="3">
        <v>63</v>
      </c>
      <c r="G721" s="4">
        <v>1.702539682539683</v>
      </c>
      <c r="H721" s="4">
        <v>0.009323140033563304</v>
      </c>
      <c r="I721" s="4">
        <v>-0.100956819023991</v>
      </c>
      <c r="J721" s="4">
        <v>0.01</v>
      </c>
      <c r="K721" s="4">
        <v>-0.07803526175407849</v>
      </c>
      <c r="L721" s="1" t="s">
        <v>819</v>
      </c>
      <c r="M721" s="5">
        <v>17.07961783439491</v>
      </c>
      <c r="N721" s="3">
        <v>6.28</v>
      </c>
      <c r="O721" s="3">
        <v>1</v>
      </c>
      <c r="P721" s="4">
        <v>0.1592356687898089</v>
      </c>
      <c r="Q721" s="1">
        <v>5</v>
      </c>
      <c r="R721" s="4">
        <v>0.01551127839748156</v>
      </c>
      <c r="S721" s="1" t="s">
        <v>984</v>
      </c>
      <c r="T721" s="4" t="s">
        <v>1076</v>
      </c>
      <c r="U721" s="1" t="s">
        <v>1080</v>
      </c>
      <c r="V721" s="6" t="s">
        <v>1086</v>
      </c>
      <c r="W721" s="7">
        <v>11895.110562</v>
      </c>
      <c r="X721" s="10">
        <v>45952</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958</v>
      </c>
      <c r="D722" s="3">
        <v>9.44</v>
      </c>
      <c r="E722" s="3">
        <v>10.86</v>
      </c>
      <c r="F722" s="3">
        <v>4.81</v>
      </c>
      <c r="G722" s="4">
        <v>2.257796257796258</v>
      </c>
      <c r="H722" s="4">
        <v>0.02302025782688766</v>
      </c>
      <c r="I722" s="4">
        <v>-0.1503050243504489</v>
      </c>
      <c r="J722" s="4">
        <v>0.03</v>
      </c>
      <c r="K722" s="4">
        <v>-0.08633010643769856</v>
      </c>
      <c r="L722" s="1" t="s">
        <v>819</v>
      </c>
      <c r="M722" s="5">
        <v>14.67567567567568</v>
      </c>
      <c r="N722" s="3">
        <v>0.74</v>
      </c>
      <c r="O722" s="3">
        <v>0.25</v>
      </c>
      <c r="P722" s="4">
        <v>0.3378378378378378</v>
      </c>
      <c r="Q722" s="1">
        <v>4</v>
      </c>
      <c r="R722" s="4">
        <v>0.02292455662603032</v>
      </c>
      <c r="S722" s="1" t="s">
        <v>969</v>
      </c>
      <c r="T722" s="4" t="s">
        <v>1076</v>
      </c>
      <c r="U722" s="1" t="s">
        <v>1081</v>
      </c>
      <c r="V722" s="6" t="s">
        <v>1082</v>
      </c>
      <c r="W722" s="7">
        <v>165616.741079</v>
      </c>
      <c r="X722" s="10">
        <v>45905</v>
      </c>
      <c r="Y722" s="1" t="s">
        <v>1093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HYPERLINK("https://www.suredividend.com/sure-analysis-ARE/","Alexandria Real Estate Equities Inc.")</f>
        <v>0</v>
      </c>
      <c r="C723" s="1" t="s">
        <v>958</v>
      </c>
      <c r="D723" s="3">
        <v>58</v>
      </c>
      <c r="E723" s="3">
        <v>52.35</v>
      </c>
      <c r="F723" s="3">
        <v>113</v>
      </c>
      <c r="G723" s="4">
        <v>0.4632743362831859</v>
      </c>
      <c r="H723" s="4">
        <v>0.1008595988538682</v>
      </c>
      <c r="I723" s="4">
        <v>0.1663592863602299</v>
      </c>
      <c r="J723" s="4">
        <v>0.01</v>
      </c>
      <c r="K723" s="4">
        <v>0.2276332437989383</v>
      </c>
      <c r="L723" s="1" t="s">
        <v>896</v>
      </c>
      <c r="M723" s="5">
        <v>5.810210876803552</v>
      </c>
      <c r="N723" s="3">
        <v>9.01</v>
      </c>
      <c r="O723" s="3">
        <v>5.28</v>
      </c>
      <c r="P723" s="4">
        <v>0.586015538290788</v>
      </c>
      <c r="Q723" s="1">
        <v>14</v>
      </c>
      <c r="R723" s="4">
        <v>0.01002427579815035</v>
      </c>
      <c r="S723" s="1" t="s">
        <v>980</v>
      </c>
      <c r="T723" s="4" t="s">
        <v>1077</v>
      </c>
      <c r="U723" s="1" t="s">
        <v>1080</v>
      </c>
      <c r="V723" s="6" t="s">
        <v>1090</v>
      </c>
      <c r="W723" s="7">
        <v>9028.381082</v>
      </c>
      <c r="X723" s="10">
        <v>45964</v>
      </c>
      <c r="Y723" s="1" t="s">
        <v>1098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HYPERLINK("https://www.suredividend.com/sure-analysis-CHCT/","Community Healthcare Trust Inc")</f>
        <v>0</v>
      </c>
      <c r="C724" s="1" t="s">
        <v>958</v>
      </c>
      <c r="D724" s="3">
        <v>15</v>
      </c>
      <c r="E724" s="3">
        <v>14.555</v>
      </c>
      <c r="F724" s="3">
        <v>22</v>
      </c>
      <c r="G724" s="4">
        <v>0.6615909090909091</v>
      </c>
      <c r="H724" s="4">
        <v>0.1305393335623497</v>
      </c>
      <c r="I724" s="4">
        <v>0.08613071200603706</v>
      </c>
      <c r="J724" s="4">
        <v>0.05</v>
      </c>
      <c r="K724" s="4">
        <v>0.2126694039614785</v>
      </c>
      <c r="L724" s="1" t="s">
        <v>896</v>
      </c>
      <c r="M724" s="5">
        <v>7.100000000000001</v>
      </c>
      <c r="N724" s="3">
        <v>2.05</v>
      </c>
      <c r="O724" s="3">
        <v>1.9</v>
      </c>
      <c r="P724" s="4">
        <v>0.926829268292683</v>
      </c>
      <c r="Q724" s="1">
        <v>9</v>
      </c>
      <c r="R724" s="4">
        <v>0.02021836907521157</v>
      </c>
      <c r="S724" s="1" t="s">
        <v>970</v>
      </c>
      <c r="T724" s="4" t="s">
        <v>1077</v>
      </c>
      <c r="U724" s="1" t="s">
        <v>1080</v>
      </c>
      <c r="V724" s="6" t="s">
        <v>1090</v>
      </c>
      <c r="W724" s="7">
        <v>414.543933</v>
      </c>
      <c r="X724" s="10">
        <v>45966</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958</v>
      </c>
      <c r="D725" s="3">
        <v>15.56</v>
      </c>
      <c r="E725" s="3">
        <v>11.43</v>
      </c>
      <c r="F725" s="3">
        <v>21</v>
      </c>
      <c r="G725" s="4">
        <v>0.5442857142857143</v>
      </c>
      <c r="H725" s="4">
        <v>0.08661417322834646</v>
      </c>
      <c r="I725" s="4">
        <v>0.1293657500263214</v>
      </c>
      <c r="J725" s="4">
        <v>0.03</v>
      </c>
      <c r="K725" s="4">
        <v>0.2109673424566874</v>
      </c>
      <c r="L725" s="1" t="s">
        <v>896</v>
      </c>
      <c r="M725" s="5">
        <v>10.88571428571428</v>
      </c>
      <c r="N725" s="3">
        <v>1.05</v>
      </c>
      <c r="O725" s="3">
        <v>0.99</v>
      </c>
      <c r="P725" s="4">
        <v>0.9428571428571428</v>
      </c>
      <c r="Q725" s="1">
        <v>23</v>
      </c>
      <c r="R725" s="4">
        <v>0.03041584692968136</v>
      </c>
      <c r="S725" s="1" t="s">
        <v>984</v>
      </c>
      <c r="T725" s="4" t="s">
        <v>1076</v>
      </c>
      <c r="U725" s="1" t="s">
        <v>1080</v>
      </c>
      <c r="V725" s="6" t="s">
        <v>1091</v>
      </c>
      <c r="W725" s="7">
        <v>2405.319983</v>
      </c>
      <c r="X725" s="10">
        <v>45894</v>
      </c>
      <c r="Y725" s="1" t="s">
        <v>1095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959</v>
      </c>
      <c r="D726" s="3">
        <v>5.73</v>
      </c>
      <c r="E726" s="3">
        <v>5.21</v>
      </c>
      <c r="F726" s="3">
        <v>6.44</v>
      </c>
      <c r="G726" s="4">
        <v>0.8090062111801242</v>
      </c>
      <c r="H726" s="4">
        <v>0.1842610364683301</v>
      </c>
      <c r="I726" s="4">
        <v>0.04330101239628714</v>
      </c>
      <c r="J726" s="4">
        <v>0.06</v>
      </c>
      <c r="K726" s="4">
        <v>0.2082898600563725</v>
      </c>
      <c r="L726" s="1" t="s">
        <v>896</v>
      </c>
      <c r="M726" s="5">
        <v>5.663043478260869</v>
      </c>
      <c r="N726" s="3">
        <v>0.92</v>
      </c>
      <c r="O726" s="3">
        <v>0.96</v>
      </c>
      <c r="P726" s="4">
        <v>1.043478260869565</v>
      </c>
      <c r="Q726" s="1">
        <v>0</v>
      </c>
      <c r="R726" s="4">
        <v>0</v>
      </c>
      <c r="S726" s="1" t="s">
        <v>1069</v>
      </c>
      <c r="T726" s="4" t="s">
        <v>1077</v>
      </c>
      <c r="U726" s="1" t="s">
        <v>1080</v>
      </c>
      <c r="V726" s="6" t="s">
        <v>1090</v>
      </c>
      <c r="W726" s="7">
        <v>194.55663</v>
      </c>
      <c r="X726" s="10">
        <v>45920</v>
      </c>
      <c r="Y726" s="1" t="s">
        <v>1098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HYPERLINK("https://www.suredividend.com/sure-analysis-NSP/","Insperity Inc")</f>
        <v>0</v>
      </c>
      <c r="C727" s="1" t="s">
        <v>958</v>
      </c>
      <c r="D727" s="3">
        <v>34</v>
      </c>
      <c r="E727" s="3">
        <v>33.255</v>
      </c>
      <c r="F727" s="3">
        <v>26</v>
      </c>
      <c r="G727" s="4">
        <v>1.279038461538462</v>
      </c>
      <c r="H727" s="4">
        <v>0.07216959855660803</v>
      </c>
      <c r="I727" s="4">
        <v>-0.04802996330215947</v>
      </c>
      <c r="J727" s="4">
        <v>0.22</v>
      </c>
      <c r="K727" s="4">
        <v>0.2041398668976491</v>
      </c>
      <c r="L727" s="1" t="s">
        <v>896</v>
      </c>
      <c r="M727" s="5">
        <v>24.27372262773723</v>
      </c>
      <c r="N727" s="3">
        <v>1.37</v>
      </c>
      <c r="O727" s="3">
        <v>2.4</v>
      </c>
      <c r="P727" s="4">
        <v>1.751824817518248</v>
      </c>
      <c r="Q727" s="1">
        <v>17</v>
      </c>
      <c r="R727" s="4">
        <v>0.04978904632428516</v>
      </c>
      <c r="S727" s="1" t="s">
        <v>1052</v>
      </c>
      <c r="T727" s="4" t="s">
        <v>1076</v>
      </c>
      <c r="U727" s="1" t="s">
        <v>1080</v>
      </c>
      <c r="V727" s="6" t="s">
        <v>1082</v>
      </c>
      <c r="W727" s="7">
        <v>1253.663054</v>
      </c>
      <c r="X727" s="10">
        <v>45974</v>
      </c>
      <c r="Y727" s="1" t="s">
        <v>1098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958</v>
      </c>
      <c r="D728" s="3">
        <v>19</v>
      </c>
      <c r="E728" s="3">
        <v>17.43</v>
      </c>
      <c r="F728" s="3">
        <v>28</v>
      </c>
      <c r="G728" s="4">
        <v>0.6224999999999999</v>
      </c>
      <c r="H728" s="4">
        <v>0.06999426276534711</v>
      </c>
      <c r="I728" s="4">
        <v>0.09944150718396427</v>
      </c>
      <c r="J728" s="4">
        <v>0.03</v>
      </c>
      <c r="K728" s="4">
        <v>0.1735499746056621</v>
      </c>
      <c r="L728" s="1" t="s">
        <v>896</v>
      </c>
      <c r="M728" s="5">
        <v>9.472826086956522</v>
      </c>
      <c r="N728" s="3">
        <v>1.84</v>
      </c>
      <c r="O728" s="3">
        <v>1.22</v>
      </c>
      <c r="P728" s="4">
        <v>0.6630434782608695</v>
      </c>
      <c r="Q728" s="1">
        <v>1</v>
      </c>
      <c r="R728" s="4">
        <v>0.01278370289964093</v>
      </c>
      <c r="S728" s="1" t="s">
        <v>974</v>
      </c>
      <c r="T728" s="4" t="s">
        <v>1077</v>
      </c>
      <c r="U728" s="1" t="s">
        <v>1080</v>
      </c>
      <c r="V728" s="6" t="s">
        <v>1090</v>
      </c>
      <c r="W728" s="7">
        <v>12097.895004</v>
      </c>
      <c r="X728" s="10">
        <v>45957</v>
      </c>
      <c r="Y728" s="1" t="s">
        <v>1101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HYPERLINK("https://www.suredividend.com/sure-analysis-SAMG/","Silvercrest Asset Management Group Inc")</f>
        <v>0</v>
      </c>
      <c r="C729" s="1" t="s">
        <v>958</v>
      </c>
      <c r="D729" s="3">
        <v>16.2</v>
      </c>
      <c r="E729" s="3">
        <v>13.98</v>
      </c>
      <c r="F729" s="3">
        <v>12.7</v>
      </c>
      <c r="G729" s="4">
        <v>1.100787401574803</v>
      </c>
      <c r="H729" s="4">
        <v>0.06008583690987124</v>
      </c>
      <c r="I729" s="4">
        <v>-0.01902190475111298</v>
      </c>
      <c r="J729" s="4">
        <v>0.157</v>
      </c>
      <c r="K729" s="4">
        <v>0.1726570362441657</v>
      </c>
      <c r="L729" s="1" t="s">
        <v>896</v>
      </c>
      <c r="M729" s="5">
        <v>13.18867924528302</v>
      </c>
      <c r="N729" s="3">
        <v>1.06</v>
      </c>
      <c r="O729" s="3">
        <v>0.84</v>
      </c>
      <c r="P729" s="4">
        <v>0.7924528301886792</v>
      </c>
      <c r="Q729" s="1">
        <v>8</v>
      </c>
      <c r="R729" s="4">
        <v>0.03548578845590522</v>
      </c>
      <c r="S729" s="1" t="s">
        <v>1023</v>
      </c>
      <c r="T729" s="4" t="s">
        <v>1076</v>
      </c>
      <c r="U729" s="1" t="s">
        <v>1080</v>
      </c>
      <c r="V729" s="6" t="s">
        <v>1082</v>
      </c>
      <c r="W729" s="7">
        <v>170.603909</v>
      </c>
      <c r="X729" s="10">
        <v>45895</v>
      </c>
      <c r="Y729" s="1" t="s">
        <v>1107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958</v>
      </c>
      <c r="D730" s="3">
        <v>19</v>
      </c>
      <c r="E730" s="3">
        <v>19.16</v>
      </c>
      <c r="F730" s="3">
        <v>29</v>
      </c>
      <c r="G730" s="4">
        <v>0.6606896551724138</v>
      </c>
      <c r="H730" s="4">
        <v>0.0709812108559499</v>
      </c>
      <c r="I730" s="4">
        <v>0.08642687098754687</v>
      </c>
      <c r="J730" s="4">
        <v>0.04</v>
      </c>
      <c r="K730" s="4">
        <v>0.1717428150778013</v>
      </c>
      <c r="L730" s="1" t="s">
        <v>896</v>
      </c>
      <c r="M730" s="5">
        <v>9.725888324873097</v>
      </c>
      <c r="N730" s="3">
        <v>1.97</v>
      </c>
      <c r="O730" s="3">
        <v>1.36</v>
      </c>
      <c r="P730" s="4">
        <v>0.6903553299492386</v>
      </c>
      <c r="Q730" s="1">
        <v>5</v>
      </c>
      <c r="R730" s="4">
        <v>0.01149727415513624</v>
      </c>
      <c r="S730" s="1" t="s">
        <v>968</v>
      </c>
      <c r="T730" s="4" t="s">
        <v>1077</v>
      </c>
      <c r="U730" s="1" t="s">
        <v>1080</v>
      </c>
      <c r="V730" s="6" t="s">
        <v>1090</v>
      </c>
      <c r="W730" s="7">
        <v>1171.682705</v>
      </c>
      <c r="X730" s="10">
        <v>45973</v>
      </c>
      <c r="Y730" s="1" t="s">
        <v>1101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958</v>
      </c>
      <c r="D731" s="3">
        <v>8</v>
      </c>
      <c r="E731" s="3">
        <v>8.574999999999999</v>
      </c>
      <c r="F731" s="3">
        <v>12</v>
      </c>
      <c r="G731" s="4">
        <v>0.7145833333333332</v>
      </c>
      <c r="H731" s="4">
        <v>0.06064139941690963</v>
      </c>
      <c r="I731" s="4">
        <v>0.06952126380383472</v>
      </c>
      <c r="J731" s="4">
        <v>0.06</v>
      </c>
      <c r="K731" s="4">
        <v>0.1700824989678136</v>
      </c>
      <c r="L731" s="1" t="s">
        <v>896</v>
      </c>
      <c r="M731" s="5">
        <v>10.58641975308642</v>
      </c>
      <c r="N731" s="3">
        <v>0.8100000000000001</v>
      </c>
      <c r="O731" s="3">
        <v>0.52</v>
      </c>
      <c r="P731" s="4">
        <v>0.6419753086419753</v>
      </c>
      <c r="Q731" s="1">
        <v>6</v>
      </c>
      <c r="R731" s="4">
        <v>0.01853111887485781</v>
      </c>
      <c r="S731" s="1" t="s">
        <v>962</v>
      </c>
      <c r="T731" s="4" t="s">
        <v>1076</v>
      </c>
      <c r="U731" s="1" t="s">
        <v>1081</v>
      </c>
      <c r="V731" s="6" t="s">
        <v>1083</v>
      </c>
      <c r="W731" s="7">
        <v>19805.728294</v>
      </c>
      <c r="X731" s="10">
        <v>45909</v>
      </c>
      <c r="Y731" s="1" t="s">
        <v>1106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958</v>
      </c>
      <c r="D732" s="3">
        <v>35</v>
      </c>
      <c r="E732" s="3">
        <v>33.105</v>
      </c>
      <c r="F732" s="3">
        <v>41</v>
      </c>
      <c r="G732" s="4">
        <v>0.8074390243902438</v>
      </c>
      <c r="H732" s="4">
        <v>0.09122489049992449</v>
      </c>
      <c r="I732" s="4">
        <v>0.04370569425656945</v>
      </c>
      <c r="J732" s="4">
        <v>0.06</v>
      </c>
      <c r="K732" s="4">
        <v>0.1687013297608797</v>
      </c>
      <c r="L732" s="1" t="s">
        <v>896</v>
      </c>
      <c r="M732" s="5">
        <v>10.67903225806451</v>
      </c>
      <c r="N732" s="3">
        <v>3.1</v>
      </c>
      <c r="O732" s="3">
        <v>3.02</v>
      </c>
      <c r="P732" s="4">
        <v>0.9741935483870967</v>
      </c>
      <c r="Q732" s="1">
        <v>8</v>
      </c>
      <c r="R732" s="4">
        <v>0.04591639656775359</v>
      </c>
      <c r="S732" s="1" t="s">
        <v>999</v>
      </c>
      <c r="T732" s="4" t="s">
        <v>1078</v>
      </c>
      <c r="U732" s="1" t="s">
        <v>1080</v>
      </c>
      <c r="V732" s="6" t="s">
        <v>1092</v>
      </c>
      <c r="W732" s="7">
        <v>4284.181636</v>
      </c>
      <c r="X732" s="10">
        <v>45964</v>
      </c>
      <c r="Y732" s="1" t="s">
        <v>1101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HYPERLINK("https://www.suredividend.com/sure-analysis-NEWT/","NewtekOne Inc")</f>
        <v>0</v>
      </c>
      <c r="C733" s="1" t="s">
        <v>958</v>
      </c>
      <c r="D733" s="3">
        <v>10.38</v>
      </c>
      <c r="E733" s="3">
        <v>10.035</v>
      </c>
      <c r="F733" s="3">
        <v>16.1</v>
      </c>
      <c r="G733" s="4">
        <v>0.6232919254658384</v>
      </c>
      <c r="H733" s="4">
        <v>0.07573492775286497</v>
      </c>
      <c r="I733" s="4">
        <v>0.09916198533371645</v>
      </c>
      <c r="J733" s="4">
        <v>0.02</v>
      </c>
      <c r="K733" s="4">
        <v>0.1679859236848937</v>
      </c>
      <c r="L733" s="1" t="s">
        <v>896</v>
      </c>
      <c r="M733" s="5">
        <v>4.36304347826087</v>
      </c>
      <c r="N733" s="3">
        <v>2.3</v>
      </c>
      <c r="O733" s="3">
        <v>0.76</v>
      </c>
      <c r="P733" s="4">
        <v>0.3304347826086957</v>
      </c>
      <c r="Q733" s="1">
        <v>1</v>
      </c>
      <c r="R733" s="4">
        <v>0.02021836907521135</v>
      </c>
      <c r="S733" s="1" t="s">
        <v>1004</v>
      </c>
      <c r="T733" s="4" t="s">
        <v>1079</v>
      </c>
      <c r="U733" s="1" t="s">
        <v>1080</v>
      </c>
      <c r="V733" s="6" t="s">
        <v>1082</v>
      </c>
      <c r="W733" s="7">
        <v>290.317315</v>
      </c>
      <c r="X733" s="10">
        <v>45961</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958</v>
      </c>
      <c r="D734" s="3">
        <v>50</v>
      </c>
      <c r="E734" s="3">
        <v>50.08</v>
      </c>
      <c r="F734" s="3">
        <v>53</v>
      </c>
      <c r="G734" s="4">
        <v>0.9449056603773585</v>
      </c>
      <c r="H734" s="4">
        <v>0.1517571884984026</v>
      </c>
      <c r="I734" s="4">
        <v>0.01139851090505317</v>
      </c>
      <c r="J734" s="4">
        <v>0.05</v>
      </c>
      <c r="K734" s="4">
        <v>0.1661036385789056</v>
      </c>
      <c r="L734" s="1" t="s">
        <v>896</v>
      </c>
      <c r="M734" s="5">
        <v>7.530827067669172</v>
      </c>
      <c r="N734" s="3">
        <v>6.65</v>
      </c>
      <c r="O734" s="3">
        <v>7.6</v>
      </c>
      <c r="P734" s="4">
        <v>1.142857142857143</v>
      </c>
      <c r="Q734" s="1">
        <v>7</v>
      </c>
      <c r="R734" s="4">
        <v>0.01997534418600933</v>
      </c>
      <c r="S734" s="1" t="s">
        <v>980</v>
      </c>
      <c r="T734" s="4" t="s">
        <v>1077</v>
      </c>
      <c r="U734" s="1" t="s">
        <v>1080</v>
      </c>
      <c r="V734" s="6" t="s">
        <v>1090</v>
      </c>
      <c r="W734" s="7">
        <v>1403.670818</v>
      </c>
      <c r="X734" s="10">
        <v>45966</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HYPERLINK("https://www.suredividend.com/sure-analysis-CIM/","Chimera Investment Corp")</f>
        <v>0</v>
      </c>
      <c r="C735" s="1" t="s">
        <v>958</v>
      </c>
      <c r="D735" s="3">
        <v>12</v>
      </c>
      <c r="E735" s="3">
        <v>12.045</v>
      </c>
      <c r="F735" s="3">
        <v>12</v>
      </c>
      <c r="G735" s="4">
        <v>1.00375</v>
      </c>
      <c r="H735" s="4">
        <v>0.1228725612287256</v>
      </c>
      <c r="I735" s="4">
        <v>-0.0007483171267468336</v>
      </c>
      <c r="J735" s="4">
        <v>0.09</v>
      </c>
      <c r="K735" s="4">
        <v>0.1651344842455693</v>
      </c>
      <c r="L735" s="1" t="s">
        <v>896</v>
      </c>
      <c r="M735" s="5">
        <v>7.770967741935483</v>
      </c>
      <c r="N735" s="3">
        <v>1.55</v>
      </c>
      <c r="O735" s="3">
        <v>1.48</v>
      </c>
      <c r="P735" s="4">
        <v>0.9548387096774194</v>
      </c>
      <c r="Q735" s="1">
        <v>1</v>
      </c>
      <c r="R735" s="4">
        <v>0</v>
      </c>
      <c r="S735" s="1" t="s">
        <v>980</v>
      </c>
      <c r="T735" s="4" t="s">
        <v>1077</v>
      </c>
      <c r="U735" s="1" t="s">
        <v>1080</v>
      </c>
      <c r="V735" s="6" t="s">
        <v>1090</v>
      </c>
      <c r="W735" s="7">
        <v>1001.974454</v>
      </c>
      <c r="X735" s="10">
        <v>45971</v>
      </c>
      <c r="Y735" s="1" t="s">
        <v>1101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HYPERLINK("https://www.suredividend.com/sure-analysis-RHI/","Robert Half Inc")</f>
        <v>0</v>
      </c>
      <c r="C736" s="1" t="s">
        <v>958</v>
      </c>
      <c r="D736" s="3">
        <v>29</v>
      </c>
      <c r="E736" s="3">
        <v>27.465</v>
      </c>
      <c r="F736" s="3">
        <v>29</v>
      </c>
      <c r="G736" s="4">
        <v>0.9470689655172414</v>
      </c>
      <c r="H736" s="4">
        <v>0.0859275441470963</v>
      </c>
      <c r="I736" s="4">
        <v>0.01093603868199855</v>
      </c>
      <c r="J736" s="4">
        <v>0.1</v>
      </c>
      <c r="K736" s="4">
        <v>0.1632749184126454</v>
      </c>
      <c r="L736" s="1" t="s">
        <v>896</v>
      </c>
      <c r="M736" s="5">
        <v>18.94137931034483</v>
      </c>
      <c r="N736" s="3">
        <v>1.45</v>
      </c>
      <c r="O736" s="3">
        <v>2.36</v>
      </c>
      <c r="P736" s="4">
        <v>1.627586206896552</v>
      </c>
      <c r="Q736" s="1">
        <v>21</v>
      </c>
      <c r="R736" s="4">
        <v>0</v>
      </c>
      <c r="S736" s="1" t="s">
        <v>1000</v>
      </c>
      <c r="T736" s="4" t="s">
        <v>1076</v>
      </c>
      <c r="U736" s="1" t="s">
        <v>1080</v>
      </c>
      <c r="V736" s="6" t="s">
        <v>1086</v>
      </c>
      <c r="W736" s="7">
        <v>2780.602025</v>
      </c>
      <c r="X736" s="10">
        <v>45954</v>
      </c>
      <c r="Y736" s="1" t="s">
        <v>1105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959</v>
      </c>
      <c r="D737" s="3">
        <v>6.57</v>
      </c>
      <c r="E737" s="3">
        <v>6.64</v>
      </c>
      <c r="F737" s="3">
        <v>7.84</v>
      </c>
      <c r="G737" s="4">
        <v>0.846938775510204</v>
      </c>
      <c r="H737" s="4">
        <v>0.1987951807228916</v>
      </c>
      <c r="I737" s="4">
        <v>0.03378350109200201</v>
      </c>
      <c r="J737" s="4">
        <v>0</v>
      </c>
      <c r="K737" s="4">
        <v>0.1526345739496444</v>
      </c>
      <c r="L737" s="1" t="s">
        <v>896</v>
      </c>
      <c r="M737" s="5">
        <v>5.928571428571428</v>
      </c>
      <c r="N737" s="3">
        <v>1.12</v>
      </c>
      <c r="O737" s="3">
        <v>1.32</v>
      </c>
      <c r="P737" s="4">
        <v>1.178571428571429</v>
      </c>
      <c r="Q737" s="1">
        <v>0</v>
      </c>
      <c r="R737" s="4">
        <v>-0.0502588658235994</v>
      </c>
      <c r="S737" s="1" t="s">
        <v>989</v>
      </c>
      <c r="T737" s="4" t="s">
        <v>1079</v>
      </c>
      <c r="U737" s="1" t="s">
        <v>1080</v>
      </c>
      <c r="V737" s="6" t="s">
        <v>1082</v>
      </c>
      <c r="W737" s="7">
        <v>294.705059</v>
      </c>
      <c r="X737" s="10">
        <v>45960</v>
      </c>
      <c r="Y737" s="1" t="s">
        <v>1097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HYPERLINK("https://www.suredividend.com/sure-analysis-GOOD/","Gladstone Commercial Corp")</f>
        <v>0</v>
      </c>
      <c r="C738" s="1" t="s">
        <v>959</v>
      </c>
      <c r="D738" s="3">
        <v>13.3</v>
      </c>
      <c r="E738" s="3">
        <v>11.28</v>
      </c>
      <c r="F738" s="3">
        <v>14.5</v>
      </c>
      <c r="G738" s="4">
        <v>0.7779310344827586</v>
      </c>
      <c r="H738" s="4">
        <v>0.1063829787234043</v>
      </c>
      <c r="I738" s="4">
        <v>0.05150606140047764</v>
      </c>
      <c r="J738" s="4">
        <v>0.03</v>
      </c>
      <c r="K738" s="4">
        <v>0.1512277097946519</v>
      </c>
      <c r="L738" s="1" t="s">
        <v>896</v>
      </c>
      <c r="M738" s="5">
        <v>7.779310344827586</v>
      </c>
      <c r="N738" s="3">
        <v>1.45</v>
      </c>
      <c r="O738" s="3">
        <v>1.2</v>
      </c>
      <c r="P738" s="4">
        <v>0.8275862068965517</v>
      </c>
      <c r="Q738" s="1">
        <v>0</v>
      </c>
      <c r="R738" s="4">
        <v>0</v>
      </c>
      <c r="S738" s="1" t="s">
        <v>989</v>
      </c>
      <c r="T738" s="4" t="s">
        <v>1077</v>
      </c>
      <c r="U738" s="1" t="s">
        <v>1080</v>
      </c>
      <c r="V738" s="6" t="s">
        <v>1090</v>
      </c>
      <c r="W738" s="7">
        <v>545.481017</v>
      </c>
      <c r="X738" s="10">
        <v>45893</v>
      </c>
      <c r="Y738" s="1" t="s">
        <v>1093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HYPERLINK("https://www.suredividend.com/sure-analysis-MSBI/","Midland States Bancorp, Inc.")</f>
        <v>0</v>
      </c>
      <c r="C739" s="1" t="s">
        <v>958</v>
      </c>
      <c r="D739" s="3">
        <v>17</v>
      </c>
      <c r="E739" s="3">
        <v>16.05</v>
      </c>
      <c r="F739" s="3">
        <v>23</v>
      </c>
      <c r="G739" s="4">
        <v>0.6978260869565218</v>
      </c>
      <c r="H739" s="4">
        <v>0.07975077881619938</v>
      </c>
      <c r="I739" s="4">
        <v>0.07460921361480932</v>
      </c>
      <c r="J739" s="4">
        <v>0.02</v>
      </c>
      <c r="K739" s="4">
        <v>0.1498862631722786</v>
      </c>
      <c r="L739" s="1" t="s">
        <v>896</v>
      </c>
      <c r="M739" s="5">
        <v>7.133333333333334</v>
      </c>
      <c r="N739" s="3">
        <v>2.25</v>
      </c>
      <c r="O739" s="3">
        <v>1.28</v>
      </c>
      <c r="P739" s="4">
        <v>0.5688888888888889</v>
      </c>
      <c r="Q739" s="1">
        <v>9</v>
      </c>
      <c r="R739" s="4">
        <v>0.02383625553960966</v>
      </c>
      <c r="S739" s="1" t="s">
        <v>974</v>
      </c>
      <c r="T739" s="4" t="s">
        <v>1076</v>
      </c>
      <c r="U739" s="1" t="s">
        <v>1080</v>
      </c>
      <c r="V739" s="6" t="s">
        <v>1082</v>
      </c>
      <c r="W739" s="7">
        <v>339.008571</v>
      </c>
      <c r="X739" s="10">
        <v>45888</v>
      </c>
      <c r="Y739" s="1" t="s">
        <v>1101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958</v>
      </c>
      <c r="D740" s="3">
        <v>93</v>
      </c>
      <c r="E740" s="3">
        <v>95.97</v>
      </c>
      <c r="F740" s="3">
        <v>96</v>
      </c>
      <c r="G740" s="4">
        <v>0.9996875</v>
      </c>
      <c r="H740" s="4">
        <v>0.0683546941752631</v>
      </c>
      <c r="I740" s="4">
        <v>6.251172143612038E-05</v>
      </c>
      <c r="J740" s="4">
        <v>0.095</v>
      </c>
      <c r="K740" s="4">
        <v>0.1453764813062579</v>
      </c>
      <c r="L740" s="1" t="s">
        <v>896</v>
      </c>
      <c r="M740" s="5">
        <v>13.98979591836735</v>
      </c>
      <c r="N740" s="3">
        <v>6.86</v>
      </c>
      <c r="O740" s="3">
        <v>6.56</v>
      </c>
      <c r="P740" s="4">
        <v>0.9562682215743439</v>
      </c>
      <c r="Q740" s="1">
        <v>16</v>
      </c>
      <c r="R740" s="4">
        <v>0.04993961848285</v>
      </c>
      <c r="S740" s="1" t="s">
        <v>989</v>
      </c>
      <c r="T740" s="4" t="s">
        <v>1076</v>
      </c>
      <c r="U740" s="1" t="s">
        <v>1080</v>
      </c>
      <c r="V740" s="6" t="s">
        <v>1086</v>
      </c>
      <c r="W740" s="7">
        <v>81419.565936</v>
      </c>
      <c r="X740" s="10">
        <v>45966</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HYPERLINK("https://www.suredividend.com/sure-analysis-ALEX/","Alexander &amp; Baldwin, Inc.")</f>
        <v>0</v>
      </c>
      <c r="C741" s="1" t="s">
        <v>958</v>
      </c>
      <c r="D741" s="3">
        <v>19</v>
      </c>
      <c r="E741" s="3">
        <v>16.02</v>
      </c>
      <c r="F741" s="3">
        <v>24</v>
      </c>
      <c r="G741" s="4">
        <v>0.6675</v>
      </c>
      <c r="H741" s="4">
        <v>0.05617977528089888</v>
      </c>
      <c r="I741" s="4">
        <v>0.08420085640714903</v>
      </c>
      <c r="J741" s="4">
        <v>0.021</v>
      </c>
      <c r="K741" s="4">
        <v>0.1442460933699405</v>
      </c>
      <c r="L741" s="1" t="s">
        <v>896</v>
      </c>
      <c r="M741" s="5">
        <v>11.44285714285714</v>
      </c>
      <c r="N741" s="3">
        <v>1.4</v>
      </c>
      <c r="O741" s="3">
        <v>0.9</v>
      </c>
      <c r="P741" s="4">
        <v>0.6428571428571429</v>
      </c>
      <c r="Q741" s="1">
        <v>5</v>
      </c>
      <c r="R741" s="4">
        <v>0.02129568760013512</v>
      </c>
      <c r="S741" s="1" t="s">
        <v>977</v>
      </c>
      <c r="T741" s="4" t="s">
        <v>1076</v>
      </c>
      <c r="U741" s="1" t="s">
        <v>1080</v>
      </c>
      <c r="V741" s="6" t="s">
        <v>1090</v>
      </c>
      <c r="W741" s="7">
        <v>1165.590529</v>
      </c>
      <c r="X741" s="10">
        <v>45894</v>
      </c>
      <c r="Y741" s="1" t="s">
        <v>1107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958</v>
      </c>
      <c r="D742" s="3">
        <v>43</v>
      </c>
      <c r="E742" s="3">
        <v>45.14</v>
      </c>
      <c r="F742" s="3">
        <v>54</v>
      </c>
      <c r="G742" s="4">
        <v>0.835925925925926</v>
      </c>
      <c r="H742" s="4">
        <v>0.09924678777137794</v>
      </c>
      <c r="I742" s="4">
        <v>0.03649316134199676</v>
      </c>
      <c r="J742" s="4">
        <v>0.037</v>
      </c>
      <c r="K742" s="4">
        <v>0.1434232021758053</v>
      </c>
      <c r="L742" s="1" t="s">
        <v>896</v>
      </c>
      <c r="M742" s="5">
        <v>7.586554621848739</v>
      </c>
      <c r="N742" s="3">
        <v>5.95</v>
      </c>
      <c r="O742" s="3">
        <v>4.48</v>
      </c>
      <c r="P742" s="4">
        <v>0.7529411764705883</v>
      </c>
      <c r="Q742" s="1">
        <v>11</v>
      </c>
      <c r="R742" s="4">
        <v>0.01557843295952877</v>
      </c>
      <c r="S742" s="1" t="s">
        <v>970</v>
      </c>
      <c r="T742" s="4" t="s">
        <v>1078</v>
      </c>
      <c r="U742" s="1" t="s">
        <v>1080</v>
      </c>
      <c r="V742" s="6" t="s">
        <v>1092</v>
      </c>
      <c r="W742" s="7">
        <v>2369.444022</v>
      </c>
      <c r="X742" s="10">
        <v>45894</v>
      </c>
      <c r="Y742" s="1" t="s">
        <v>1107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HYPERLINK("https://www.suredividend.com/sure-analysis-NSA/","National Storage Affiliates Trust")</f>
        <v>0</v>
      </c>
      <c r="C743" s="1" t="s">
        <v>958</v>
      </c>
      <c r="D743" s="3">
        <v>30</v>
      </c>
      <c r="E743" s="3">
        <v>29.24</v>
      </c>
      <c r="F743" s="3">
        <v>35</v>
      </c>
      <c r="G743" s="4">
        <v>0.8354285714285714</v>
      </c>
      <c r="H743" s="4">
        <v>0.07797537619699042</v>
      </c>
      <c r="I743" s="4">
        <v>0.03661654276295745</v>
      </c>
      <c r="J743" s="4">
        <v>0.05</v>
      </c>
      <c r="K743" s="4">
        <v>0.1419418357131794</v>
      </c>
      <c r="L743" s="1" t="s">
        <v>896</v>
      </c>
      <c r="M743" s="5">
        <v>13.29090909090909</v>
      </c>
      <c r="N743" s="3">
        <v>2.2</v>
      </c>
      <c r="O743" s="3">
        <v>2.28</v>
      </c>
      <c r="P743" s="4">
        <v>1.036363636363636</v>
      </c>
      <c r="Q743" s="1">
        <v>9</v>
      </c>
      <c r="R743" s="4">
        <v>0.02021836907521157</v>
      </c>
      <c r="S743" s="1" t="s">
        <v>966</v>
      </c>
      <c r="T743" s="4" t="s">
        <v>1077</v>
      </c>
      <c r="U743" s="1" t="s">
        <v>1080</v>
      </c>
      <c r="V743" s="6" t="s">
        <v>1090</v>
      </c>
      <c r="W743" s="7">
        <v>2251.872042</v>
      </c>
      <c r="X743" s="10">
        <v>45966</v>
      </c>
      <c r="Y743" s="1" t="s">
        <v>1097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HYPERLINK("https://www.suredividend.com/sure-analysis-APAM/","Artisan Partners Asset Management Inc")</f>
        <v>0</v>
      </c>
      <c r="C744" s="1" t="s">
        <v>958</v>
      </c>
      <c r="D744" s="3">
        <v>44</v>
      </c>
      <c r="E744" s="3">
        <v>42.23</v>
      </c>
      <c r="F744" s="3">
        <v>44</v>
      </c>
      <c r="G744" s="4">
        <v>0.9597727272727272</v>
      </c>
      <c r="H744" s="4">
        <v>0.08595784986976084</v>
      </c>
      <c r="I744" s="4">
        <v>0.008245561918249988</v>
      </c>
      <c r="J744" s="4">
        <v>0.07000000000000001</v>
      </c>
      <c r="K744" s="4">
        <v>0.1407215335535057</v>
      </c>
      <c r="L744" s="1" t="s">
        <v>896</v>
      </c>
      <c r="M744" s="5">
        <v>11.41351351351351</v>
      </c>
      <c r="N744" s="3">
        <v>3.7</v>
      </c>
      <c r="O744" s="3">
        <v>3.63</v>
      </c>
      <c r="P744" s="4">
        <v>0.9810810810810811</v>
      </c>
      <c r="Q744" s="1">
        <v>2</v>
      </c>
      <c r="R744" s="4">
        <v>0.03008981748710027</v>
      </c>
      <c r="S744" s="1" t="s">
        <v>974</v>
      </c>
      <c r="T744" s="4" t="s">
        <v>1076</v>
      </c>
      <c r="U744" s="1" t="s">
        <v>1080</v>
      </c>
      <c r="V744" s="6" t="s">
        <v>1082</v>
      </c>
      <c r="W744" s="7">
        <v>3436.892683</v>
      </c>
      <c r="X744" s="10">
        <v>45962</v>
      </c>
      <c r="Y744" s="1" t="s">
        <v>1093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HYPERLINK("https://www.suredividend.com/sure-analysis-MTR/","Mesa Royalty Trust")</f>
        <v>0</v>
      </c>
      <c r="C745" s="1" t="s">
        <v>959</v>
      </c>
      <c r="D745" s="3">
        <v>5.53</v>
      </c>
      <c r="E745" s="3">
        <v>4.62</v>
      </c>
      <c r="F745" s="3">
        <v>5.6</v>
      </c>
      <c r="G745" s="4">
        <v>0.8250000000000001</v>
      </c>
      <c r="H745" s="4">
        <v>0.1731601731601732</v>
      </c>
      <c r="I745" s="4">
        <v>0.03922410156720635</v>
      </c>
      <c r="J745" s="4">
        <v>-0.02</v>
      </c>
      <c r="K745" s="4">
        <v>0.1380239227868669</v>
      </c>
      <c r="L745" s="1" t="s">
        <v>896</v>
      </c>
      <c r="M745" s="5">
        <v>5.774999999999999</v>
      </c>
      <c r="N745" s="3">
        <v>0.8</v>
      </c>
      <c r="O745" s="3">
        <v>0.8</v>
      </c>
      <c r="P745" s="4">
        <v>1</v>
      </c>
      <c r="Q745" s="1">
        <v>0</v>
      </c>
      <c r="R745" s="4">
        <v>-0.0208516376390232</v>
      </c>
      <c r="T745" s="4" t="s">
        <v>1078</v>
      </c>
      <c r="U745" s="1" t="s">
        <v>1080</v>
      </c>
      <c r="V745" s="6" t="s">
        <v>1092</v>
      </c>
      <c r="X745" s="10">
        <v>45917</v>
      </c>
      <c r="Y745" s="1" t="s">
        <v>1097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HYPERLINK("https://www.suredividend.com/sure-analysis-OXM/","Oxford Industries, Inc.")</f>
        <v>0</v>
      </c>
      <c r="C746" s="1" t="s">
        <v>958</v>
      </c>
      <c r="D746" s="3">
        <v>47</v>
      </c>
      <c r="E746" s="3">
        <v>35.84</v>
      </c>
      <c r="F746" s="3">
        <v>41</v>
      </c>
      <c r="G746" s="4">
        <v>0.8741463414634147</v>
      </c>
      <c r="H746" s="4">
        <v>0.07700892857142856</v>
      </c>
      <c r="I746" s="4">
        <v>0.02726660762144451</v>
      </c>
      <c r="J746" s="4">
        <v>0.05</v>
      </c>
      <c r="K746" s="4">
        <v>0.1377670671183555</v>
      </c>
      <c r="L746" s="1" t="s">
        <v>896</v>
      </c>
      <c r="M746" s="5">
        <v>11.94666666666667</v>
      </c>
      <c r="N746" s="3">
        <v>3</v>
      </c>
      <c r="O746" s="3">
        <v>2.76</v>
      </c>
      <c r="P746" s="4">
        <v>0.9199999999999999</v>
      </c>
      <c r="Q746" s="1">
        <v>6</v>
      </c>
      <c r="R746" s="4">
        <v>0.04984870359842875</v>
      </c>
      <c r="S746" s="1" t="s">
        <v>998</v>
      </c>
      <c r="T746" s="4" t="s">
        <v>1076</v>
      </c>
      <c r="U746" s="1" t="s">
        <v>1080</v>
      </c>
      <c r="V746" s="6" t="s">
        <v>1087</v>
      </c>
      <c r="W746" s="7">
        <v>533.433629</v>
      </c>
      <c r="X746" s="10">
        <v>45915</v>
      </c>
      <c r="Y746" s="1" t="s">
        <v>1096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HYPERLINK("https://www.suredividend.com/sure-analysis-LYB/","LyondellBasell Industries NV")</f>
        <v>0</v>
      </c>
      <c r="C747" s="1" t="s">
        <v>958</v>
      </c>
      <c r="D747" s="3">
        <v>47</v>
      </c>
      <c r="E747" s="3">
        <v>45.51</v>
      </c>
      <c r="F747" s="3">
        <v>52</v>
      </c>
      <c r="G747" s="4">
        <v>0.8751923076923076</v>
      </c>
      <c r="H747" s="4">
        <v>0.1204130960228521</v>
      </c>
      <c r="I747" s="4">
        <v>0.02702094727960991</v>
      </c>
      <c r="J747" s="4">
        <v>0.02</v>
      </c>
      <c r="K747" s="4">
        <v>0.137055065241156</v>
      </c>
      <c r="L747" s="1" t="s">
        <v>896</v>
      </c>
      <c r="M747" s="5">
        <v>8.274545454545454</v>
      </c>
      <c r="N747" s="3">
        <v>5.5</v>
      </c>
      <c r="O747" s="3">
        <v>5.48</v>
      </c>
      <c r="P747" s="4">
        <v>0.9963636363636365</v>
      </c>
      <c r="Q747" s="1">
        <v>14</v>
      </c>
      <c r="R747" s="4">
        <v>0.01998776713214823</v>
      </c>
      <c r="S747" s="1" t="s">
        <v>1050</v>
      </c>
      <c r="T747" s="4" t="s">
        <v>1076</v>
      </c>
      <c r="U747" s="1" t="s">
        <v>1081</v>
      </c>
      <c r="V747" s="6" t="s">
        <v>1083</v>
      </c>
      <c r="W747" s="7">
        <v>14651.657321</v>
      </c>
      <c r="X747" s="10">
        <v>45965</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958</v>
      </c>
      <c r="D748" s="3">
        <v>49</v>
      </c>
      <c r="E748" s="3">
        <v>47.43</v>
      </c>
      <c r="F748" s="3">
        <v>63</v>
      </c>
      <c r="G748" s="4">
        <v>0.7528571428571429</v>
      </c>
      <c r="H748" s="4">
        <v>0.05144423360742146</v>
      </c>
      <c r="I748" s="4">
        <v>0.05841865285750036</v>
      </c>
      <c r="J748" s="4">
        <v>0.04</v>
      </c>
      <c r="K748" s="4">
        <v>0.136449964704497</v>
      </c>
      <c r="L748" s="1" t="s">
        <v>896</v>
      </c>
      <c r="M748" s="5">
        <v>12.81891891891892</v>
      </c>
      <c r="N748" s="3">
        <v>3.7</v>
      </c>
      <c r="O748" s="3">
        <v>2.44</v>
      </c>
      <c r="P748" s="4">
        <v>0.6594594594594594</v>
      </c>
      <c r="Q748" s="1">
        <v>6</v>
      </c>
      <c r="R748" s="4">
        <v>0.02790656782757628</v>
      </c>
      <c r="S748" s="1" t="s">
        <v>1006</v>
      </c>
      <c r="T748" s="4" t="s">
        <v>1076</v>
      </c>
      <c r="U748" s="1" t="s">
        <v>1080</v>
      </c>
      <c r="V748" s="6" t="s">
        <v>1091</v>
      </c>
      <c r="W748" s="7">
        <v>25246.599253</v>
      </c>
      <c r="X748" s="10">
        <v>45918</v>
      </c>
      <c r="Y748" s="1" t="s">
        <v>1101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HYPERLINK("https://www.suredividend.com/sure-analysis-OBDC/","Blue Owl Capital Corp")</f>
        <v>0</v>
      </c>
      <c r="C749" s="1" t="s">
        <v>958</v>
      </c>
      <c r="D749" s="3">
        <v>14.71</v>
      </c>
      <c r="E749" s="3">
        <v>11.99</v>
      </c>
      <c r="F749" s="3">
        <v>14.85</v>
      </c>
      <c r="G749" s="4">
        <v>0.8074074074074075</v>
      </c>
      <c r="H749" s="4">
        <v>0.1234361968306922</v>
      </c>
      <c r="I749" s="4">
        <v>0.0437138681494158</v>
      </c>
      <c r="J749" s="4">
        <v>0</v>
      </c>
      <c r="K749" s="4">
        <v>0.1361068336194724</v>
      </c>
      <c r="L749" s="1" t="s">
        <v>896</v>
      </c>
      <c r="M749" s="5">
        <v>7.266666666666667</v>
      </c>
      <c r="N749" s="3">
        <v>1.65</v>
      </c>
      <c r="O749" s="3">
        <v>1.48</v>
      </c>
      <c r="P749" s="4">
        <v>0.896969696969697</v>
      </c>
      <c r="Q749" s="1">
        <v>3</v>
      </c>
      <c r="R749" s="4">
        <v>0.01949518223787505</v>
      </c>
      <c r="S749" s="1" t="s">
        <v>1010</v>
      </c>
      <c r="T749" s="4" t="s">
        <v>1079</v>
      </c>
      <c r="U749" s="1" t="s">
        <v>1080</v>
      </c>
      <c r="V749" s="6" t="s">
        <v>1082</v>
      </c>
      <c r="W749" s="7">
        <v>4710.123235</v>
      </c>
      <c r="X749" s="10">
        <v>45887</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HYPERLINK("https://www.suredividend.com/sure-analysis-BSRTF/","BSR Real Estate Investment Trust")</f>
        <v>0</v>
      </c>
      <c r="C750" s="1" t="s">
        <v>958</v>
      </c>
      <c r="D750" s="3">
        <v>11.6</v>
      </c>
      <c r="E750" s="3">
        <v>11.31</v>
      </c>
      <c r="F750" s="3">
        <v>13.43</v>
      </c>
      <c r="G750" s="4">
        <v>0.842144452717796</v>
      </c>
      <c r="H750" s="4">
        <v>0.04951370468611848</v>
      </c>
      <c r="I750" s="4">
        <v>0.03495789432832486</v>
      </c>
      <c r="J750" s="4">
        <v>0.06</v>
      </c>
      <c r="K750" s="4">
        <v>0.1339868293532465</v>
      </c>
      <c r="L750" s="1" t="s">
        <v>896</v>
      </c>
      <c r="M750" s="5">
        <v>14.31645569620253</v>
      </c>
      <c r="N750" s="3">
        <v>0.79</v>
      </c>
      <c r="O750" s="3">
        <v>0.5600000000000001</v>
      </c>
      <c r="P750" s="4">
        <v>0.7088607594936709</v>
      </c>
      <c r="Q750" s="1">
        <v>3</v>
      </c>
      <c r="R750" s="4">
        <v>0.04861016738492974</v>
      </c>
      <c r="T750" s="4" t="s">
        <v>1077</v>
      </c>
      <c r="U750" s="1" t="s">
        <v>1081</v>
      </c>
      <c r="V750" s="6" t="s">
        <v>1090</v>
      </c>
      <c r="X750" s="10">
        <v>45973</v>
      </c>
      <c r="Y750" s="1" t="s">
        <v>1099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HYPERLINK("https://www.suredividend.com/sure-analysis-PSA/","Public Storage.")</f>
        <v>0</v>
      </c>
      <c r="C751" s="1" t="s">
        <v>959</v>
      </c>
      <c r="D751" s="3">
        <v>278</v>
      </c>
      <c r="E751" s="3">
        <v>273.13</v>
      </c>
      <c r="F751" s="3">
        <v>337</v>
      </c>
      <c r="G751" s="4">
        <v>0.8104747774480712</v>
      </c>
      <c r="H751" s="4">
        <v>0.04393512246915388</v>
      </c>
      <c r="I751" s="4">
        <v>0.0429226493868049</v>
      </c>
      <c r="J751" s="4">
        <v>0.06</v>
      </c>
      <c r="K751" s="4">
        <v>0.1334627256572622</v>
      </c>
      <c r="L751" s="1" t="s">
        <v>896</v>
      </c>
      <c r="M751" s="5">
        <v>16.20949554896142</v>
      </c>
      <c r="N751" s="3">
        <v>16.85</v>
      </c>
      <c r="O751" s="3">
        <v>12</v>
      </c>
      <c r="P751" s="4">
        <v>0.7121661721068249</v>
      </c>
      <c r="Q751" s="1">
        <v>0</v>
      </c>
      <c r="R751" s="4">
        <v>0</v>
      </c>
      <c r="S751" s="1" t="s">
        <v>965</v>
      </c>
      <c r="T751" s="4" t="s">
        <v>1077</v>
      </c>
      <c r="U751" s="1" t="s">
        <v>1080</v>
      </c>
      <c r="V751" s="6" t="s">
        <v>1090</v>
      </c>
      <c r="W751" s="7">
        <v>48125.99548</v>
      </c>
      <c r="X751" s="10">
        <v>45971</v>
      </c>
      <c r="Y751" s="1" t="s">
        <v>1095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HYPERLINK("https://www.suredividend.com/sure-analysis-AMT/","American Tower Corp.")</f>
        <v>0</v>
      </c>
      <c r="C752" s="1" t="s">
        <v>958</v>
      </c>
      <c r="D752" s="3">
        <v>183</v>
      </c>
      <c r="E752" s="3">
        <v>180.88</v>
      </c>
      <c r="F752" s="3">
        <v>235</v>
      </c>
      <c r="G752" s="4">
        <v>0.7697021276595745</v>
      </c>
      <c r="H752" s="4">
        <v>0.03759398496240601</v>
      </c>
      <c r="I752" s="4">
        <v>0.05374484390950207</v>
      </c>
      <c r="J752" s="4">
        <v>0.05</v>
      </c>
      <c r="K752" s="4">
        <v>0.1320479725837527</v>
      </c>
      <c r="L752" s="1" t="s">
        <v>896</v>
      </c>
      <c r="M752" s="5">
        <v>16.96810506566604</v>
      </c>
      <c r="N752" s="3">
        <v>10.66</v>
      </c>
      <c r="O752" s="3">
        <v>6.8</v>
      </c>
      <c r="P752" s="4">
        <v>0.6378986866791745</v>
      </c>
      <c r="Q752" s="1">
        <v>14</v>
      </c>
      <c r="R752" s="4">
        <v>0.02249439475955151</v>
      </c>
      <c r="S752" s="1" t="s">
        <v>980</v>
      </c>
      <c r="T752" s="4" t="s">
        <v>1077</v>
      </c>
      <c r="U752" s="1" t="s">
        <v>1080</v>
      </c>
      <c r="V752" s="6" t="s">
        <v>1090</v>
      </c>
      <c r="W752" s="7">
        <v>84795.397824</v>
      </c>
      <c r="X752" s="10">
        <v>45959</v>
      </c>
      <c r="Y752" s="1" t="s">
        <v>1101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958</v>
      </c>
      <c r="D753" s="3">
        <v>33</v>
      </c>
      <c r="E753" s="3">
        <v>31.3</v>
      </c>
      <c r="F753" s="3">
        <v>37</v>
      </c>
      <c r="G753" s="4">
        <v>0.845945945945946</v>
      </c>
      <c r="H753" s="4">
        <v>0.04984025559105432</v>
      </c>
      <c r="I753" s="4">
        <v>0.03402604361709916</v>
      </c>
      <c r="J753" s="4">
        <v>0.06</v>
      </c>
      <c r="K753" s="4">
        <v>0.1304694058426916</v>
      </c>
      <c r="L753" s="1" t="s">
        <v>896</v>
      </c>
      <c r="M753" s="5">
        <v>12.62096774193548</v>
      </c>
      <c r="N753" s="3">
        <v>2.48</v>
      </c>
      <c r="O753" s="3">
        <v>1.56</v>
      </c>
      <c r="P753" s="4">
        <v>0.6290322580645161</v>
      </c>
      <c r="Q753" s="1">
        <v>1</v>
      </c>
      <c r="R753" s="4">
        <v>0.01971960649546922</v>
      </c>
      <c r="S753" s="1" t="s">
        <v>1005</v>
      </c>
      <c r="T753" s="4" t="s">
        <v>1076</v>
      </c>
      <c r="U753" s="1" t="s">
        <v>1080</v>
      </c>
      <c r="V753" s="6" t="s">
        <v>1091</v>
      </c>
      <c r="W753" s="7">
        <v>9306.306556</v>
      </c>
      <c r="X753" s="10">
        <v>45923</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HYPERLINK("https://www.suredividend.com/sure-analysis-VICI/","VICI Properties Inc")</f>
        <v>0</v>
      </c>
      <c r="C754" s="1" t="s">
        <v>958</v>
      </c>
      <c r="D754" s="3">
        <v>30</v>
      </c>
      <c r="E754" s="3">
        <v>30.59</v>
      </c>
      <c r="F754" s="3">
        <v>36</v>
      </c>
      <c r="G754" s="4">
        <v>0.8497222222222223</v>
      </c>
      <c r="H754" s="4">
        <v>0.05884275907159203</v>
      </c>
      <c r="I754" s="4">
        <v>0.03310533616681477</v>
      </c>
      <c r="J754" s="4">
        <v>0.05</v>
      </c>
      <c r="K754" s="4">
        <v>0.1290116663487901</v>
      </c>
      <c r="L754" s="1" t="s">
        <v>896</v>
      </c>
      <c r="M754" s="5">
        <v>12.96186440677966</v>
      </c>
      <c r="N754" s="3">
        <v>2.36</v>
      </c>
      <c r="O754" s="3">
        <v>1.8</v>
      </c>
      <c r="P754" s="4">
        <v>0.7627118644067797</v>
      </c>
      <c r="Q754" s="1">
        <v>8</v>
      </c>
      <c r="R754" s="4">
        <v>0.04095039696925684</v>
      </c>
      <c r="S754" s="1" t="s">
        <v>1058</v>
      </c>
      <c r="T754" s="4" t="s">
        <v>1077</v>
      </c>
      <c r="U754" s="1" t="s">
        <v>1080</v>
      </c>
      <c r="V754" s="6" t="s">
        <v>1090</v>
      </c>
      <c r="W754" s="7">
        <v>32545.306247</v>
      </c>
      <c r="X754" s="10">
        <v>45965</v>
      </c>
      <c r="Y754" s="1" t="s">
        <v>1101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HYPERLINK("https://www.suredividend.com/sure-analysis-TU/","Telus Corp.")</f>
        <v>0</v>
      </c>
      <c r="C755" s="1" t="s">
        <v>958</v>
      </c>
      <c r="D755" s="3">
        <v>15</v>
      </c>
      <c r="E755" s="3">
        <v>14.73</v>
      </c>
      <c r="F755" s="3">
        <v>13</v>
      </c>
      <c r="G755" s="4">
        <v>1.133076923076923</v>
      </c>
      <c r="H755" s="4">
        <v>0.08146639511201628</v>
      </c>
      <c r="I755" s="4">
        <v>-0.02467777421870743</v>
      </c>
      <c r="J755" s="4">
        <v>0.1</v>
      </c>
      <c r="K755" s="4">
        <v>0.128309131159615</v>
      </c>
      <c r="L755" s="1" t="s">
        <v>896</v>
      </c>
      <c r="M755" s="5">
        <v>19.64</v>
      </c>
      <c r="N755" s="3">
        <v>0.75</v>
      </c>
      <c r="O755" s="3">
        <v>1.2</v>
      </c>
      <c r="P755" s="4">
        <v>1.6</v>
      </c>
      <c r="Q755" s="1">
        <v>22</v>
      </c>
      <c r="R755" s="4">
        <v>0</v>
      </c>
      <c r="S755" s="1" t="s">
        <v>1036</v>
      </c>
      <c r="T755" s="4" t="s">
        <v>1076</v>
      </c>
      <c r="U755" s="1" t="s">
        <v>1081</v>
      </c>
      <c r="V755" s="6" t="s">
        <v>1088</v>
      </c>
      <c r="W755" s="7">
        <v>22101.878285</v>
      </c>
      <c r="X755" s="10">
        <v>45971</v>
      </c>
      <c r="Y755" s="1" t="s">
        <v>1101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958</v>
      </c>
      <c r="D756" s="3">
        <v>15.8</v>
      </c>
      <c r="E756" s="3">
        <v>15.25</v>
      </c>
      <c r="F756" s="3">
        <v>21.2</v>
      </c>
      <c r="G756" s="4">
        <v>0.7193396226415094</v>
      </c>
      <c r="H756" s="4">
        <v>0.05901639344262295</v>
      </c>
      <c r="I756" s="4">
        <v>0.06810316864233279</v>
      </c>
      <c r="J756" s="4">
        <v>0.012</v>
      </c>
      <c r="K756" s="4">
        <v>0.1270184453757826</v>
      </c>
      <c r="L756" s="1" t="s">
        <v>896</v>
      </c>
      <c r="M756" s="5">
        <v>15.72164948453608</v>
      </c>
      <c r="N756" s="3">
        <v>0.97</v>
      </c>
      <c r="O756" s="3">
        <v>0.9</v>
      </c>
      <c r="P756" s="4">
        <v>0.9278350515463918</v>
      </c>
      <c r="Q756" s="1">
        <v>5</v>
      </c>
      <c r="R756" s="4">
        <v>0.05024607263868264</v>
      </c>
      <c r="S756" s="1" t="s">
        <v>989</v>
      </c>
      <c r="T756" s="4" t="s">
        <v>1077</v>
      </c>
      <c r="U756" s="1" t="s">
        <v>1080</v>
      </c>
      <c r="V756" s="6" t="s">
        <v>1090</v>
      </c>
      <c r="W756" s="7">
        <v>1293.801571</v>
      </c>
      <c r="X756" s="10">
        <v>45895</v>
      </c>
      <c r="Y756" s="1" t="s">
        <v>1107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958</v>
      </c>
      <c r="D757" s="3">
        <v>44.2</v>
      </c>
      <c r="E757" s="3">
        <v>44.61</v>
      </c>
      <c r="F757" s="3">
        <v>54.2</v>
      </c>
      <c r="G757" s="4">
        <v>0.8230627306273062</v>
      </c>
      <c r="H757" s="4">
        <v>0.0699394754539341</v>
      </c>
      <c r="I757" s="4">
        <v>0.0397128527045536</v>
      </c>
      <c r="J757" s="4">
        <v>0.033</v>
      </c>
      <c r="K757" s="4">
        <v>0.1264548060018467</v>
      </c>
      <c r="L757" s="1" t="s">
        <v>896</v>
      </c>
      <c r="M757" s="5">
        <v>11.52713178294574</v>
      </c>
      <c r="N757" s="3">
        <v>3.87</v>
      </c>
      <c r="O757" s="3">
        <v>3.12</v>
      </c>
      <c r="P757" s="4">
        <v>0.8062015503875969</v>
      </c>
      <c r="Q757" s="1">
        <v>12</v>
      </c>
      <c r="R757" s="4">
        <v>0.03187633881982732</v>
      </c>
      <c r="S757" s="1" t="s">
        <v>977</v>
      </c>
      <c r="T757" s="4" t="s">
        <v>1077</v>
      </c>
      <c r="U757" s="1" t="s">
        <v>1080</v>
      </c>
      <c r="V757" s="6" t="s">
        <v>1090</v>
      </c>
      <c r="W757" s="7">
        <v>12627.83222</v>
      </c>
      <c r="X757" s="10">
        <v>45973</v>
      </c>
      <c r="Y757" s="1" t="s">
        <v>1107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959</v>
      </c>
      <c r="D758" s="3">
        <v>3.99</v>
      </c>
      <c r="E758" s="3">
        <v>3.82</v>
      </c>
      <c r="F758" s="3">
        <v>3.28</v>
      </c>
      <c r="G758" s="4">
        <v>1.164634146341463</v>
      </c>
      <c r="H758" s="4">
        <v>0.1073298429319372</v>
      </c>
      <c r="I758" s="4">
        <v>-0.03002152654411894</v>
      </c>
      <c r="J758" s="4">
        <v>0.06</v>
      </c>
      <c r="K758" s="4">
        <v>0.1236629190386418</v>
      </c>
      <c r="L758" s="1" t="s">
        <v>896</v>
      </c>
      <c r="M758" s="5">
        <v>9.317073170731707</v>
      </c>
      <c r="N758" s="3">
        <v>0.41</v>
      </c>
      <c r="O758" s="3">
        <v>0.41</v>
      </c>
      <c r="P758" s="4">
        <v>1</v>
      </c>
      <c r="Q758" s="1">
        <v>0</v>
      </c>
      <c r="R758" s="4">
        <v>0.06051243834129849</v>
      </c>
      <c r="T758" s="4" t="s">
        <v>1076</v>
      </c>
      <c r="U758" s="1" t="s">
        <v>1080</v>
      </c>
      <c r="V758" s="6" t="s">
        <v>1092</v>
      </c>
      <c r="W758" s="7">
        <v>47.625</v>
      </c>
      <c r="X758" s="10">
        <v>45925</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958</v>
      </c>
      <c r="D759" s="3">
        <v>26</v>
      </c>
      <c r="E759" s="3">
        <v>24.105</v>
      </c>
      <c r="F759" s="3">
        <v>29</v>
      </c>
      <c r="G759" s="4">
        <v>0.8312068965517242</v>
      </c>
      <c r="H759" s="4">
        <v>0.06098319850653391</v>
      </c>
      <c r="I759" s="4">
        <v>0.03766739888023762</v>
      </c>
      <c r="J759" s="4">
        <v>0.04</v>
      </c>
      <c r="K759" s="4">
        <v>0.1235804022881704</v>
      </c>
      <c r="L759" s="1" t="s">
        <v>896</v>
      </c>
      <c r="M759" s="5">
        <v>14.26331360946746</v>
      </c>
      <c r="N759" s="3">
        <v>1.69</v>
      </c>
      <c r="O759" s="3">
        <v>1.47</v>
      </c>
      <c r="P759" s="4">
        <v>0.8698224852071006</v>
      </c>
      <c r="Q759" s="1">
        <v>11</v>
      </c>
      <c r="R759" s="4">
        <v>0.02337150897694196</v>
      </c>
      <c r="S759" s="1" t="s">
        <v>980</v>
      </c>
      <c r="T759" s="4" t="s">
        <v>1077</v>
      </c>
      <c r="U759" s="1" t="s">
        <v>1080</v>
      </c>
      <c r="V759" s="6" t="s">
        <v>1090</v>
      </c>
      <c r="W759" s="7">
        <v>2558.698154</v>
      </c>
      <c r="X759" s="10">
        <v>45905</v>
      </c>
      <c r="Y759" s="1" t="s">
        <v>1106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HYPERLINK("https://www.suredividend.com/sure-analysis-PFLT/","PennantPark Floating Rate Capital Ltd")</f>
        <v>0</v>
      </c>
      <c r="C760" s="1" t="s">
        <v>958</v>
      </c>
      <c r="D760" s="3">
        <v>10.2</v>
      </c>
      <c r="E760" s="3">
        <v>9.19</v>
      </c>
      <c r="F760" s="3">
        <v>10.5</v>
      </c>
      <c r="G760" s="4">
        <v>0.8752380952380951</v>
      </c>
      <c r="H760" s="4">
        <v>0.1338411316648531</v>
      </c>
      <c r="I760" s="4">
        <v>0.02701020146016608</v>
      </c>
      <c r="J760" s="4">
        <v>0</v>
      </c>
      <c r="K760" s="4">
        <v>0.122496955707867</v>
      </c>
      <c r="L760" s="1" t="s">
        <v>896</v>
      </c>
      <c r="M760" s="5">
        <v>7.788135593220339</v>
      </c>
      <c r="N760" s="3">
        <v>1.18</v>
      </c>
      <c r="O760" s="3">
        <v>1.23</v>
      </c>
      <c r="P760" s="4">
        <v>1.042372881355932</v>
      </c>
      <c r="Q760" s="1">
        <v>2</v>
      </c>
      <c r="R760" s="4">
        <v>-0.01508228699443004</v>
      </c>
      <c r="S760" s="1" t="s">
        <v>978</v>
      </c>
      <c r="T760" s="4" t="s">
        <v>1079</v>
      </c>
      <c r="U760" s="1" t="s">
        <v>1080</v>
      </c>
      <c r="V760" s="6" t="s">
        <v>1082</v>
      </c>
      <c r="W760" s="7">
        <v>910.820285</v>
      </c>
      <c r="X760" s="10">
        <v>45895</v>
      </c>
      <c r="Y760" s="1" t="s">
        <v>1107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959</v>
      </c>
      <c r="D761" s="3">
        <v>7.32</v>
      </c>
      <c r="E761" s="3">
        <v>7.29</v>
      </c>
      <c r="F761" s="3">
        <v>6.6</v>
      </c>
      <c r="G761" s="4">
        <v>1.104545454545455</v>
      </c>
      <c r="H761" s="4">
        <v>0.1975308641975309</v>
      </c>
      <c r="I761" s="4">
        <v>-0.01969034172624406</v>
      </c>
      <c r="J761" s="4">
        <v>-0.039</v>
      </c>
      <c r="K761" s="4">
        <v>0.1215446403242264</v>
      </c>
      <c r="L761" s="1" t="s">
        <v>896</v>
      </c>
      <c r="M761" s="5">
        <v>11.390625</v>
      </c>
      <c r="N761" s="3">
        <v>0.64</v>
      </c>
      <c r="O761" s="3">
        <v>1.44</v>
      </c>
      <c r="P761" s="4">
        <v>2.25</v>
      </c>
      <c r="Q761" s="1">
        <v>0</v>
      </c>
      <c r="R761" s="4">
        <v>0.0148312712654044</v>
      </c>
      <c r="S761" s="1" t="s">
        <v>969</v>
      </c>
      <c r="T761" s="4" t="s">
        <v>1077</v>
      </c>
      <c r="U761" s="1" t="s">
        <v>1080</v>
      </c>
      <c r="V761" s="6" t="s">
        <v>1090</v>
      </c>
      <c r="W761" s="7">
        <v>1105.981646</v>
      </c>
      <c r="X761" s="10">
        <v>45973</v>
      </c>
      <c r="Y761" s="1" t="s">
        <v>1107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958</v>
      </c>
      <c r="D762" s="3">
        <v>52</v>
      </c>
      <c r="E762" s="3">
        <v>51.22</v>
      </c>
      <c r="F762" s="3">
        <v>64</v>
      </c>
      <c r="G762" s="4">
        <v>0.8003125</v>
      </c>
      <c r="H762" s="4">
        <v>0.07184693479109723</v>
      </c>
      <c r="I762" s="4">
        <v>0.04555788114197612</v>
      </c>
      <c r="J762" s="4">
        <v>0.02</v>
      </c>
      <c r="K762" s="4">
        <v>0.1209524369491715</v>
      </c>
      <c r="L762" s="1" t="s">
        <v>896</v>
      </c>
      <c r="M762" s="5">
        <v>5.567391304347827</v>
      </c>
      <c r="N762" s="3">
        <v>9.199999999999999</v>
      </c>
      <c r="O762" s="3">
        <v>3.68</v>
      </c>
      <c r="P762" s="4">
        <v>0.4</v>
      </c>
      <c r="Q762" s="1">
        <v>3</v>
      </c>
      <c r="R762" s="4">
        <v>0.02776287612070116</v>
      </c>
      <c r="S762" s="1" t="s">
        <v>1051</v>
      </c>
      <c r="T762" s="4" t="s">
        <v>1078</v>
      </c>
      <c r="U762" s="1" t="s">
        <v>1080</v>
      </c>
      <c r="V762" s="6" t="s">
        <v>1092</v>
      </c>
      <c r="W762" s="7">
        <v>3641.796418</v>
      </c>
      <c r="X762" s="10">
        <v>45899</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HYPERLINK("https://www.suredividend.com/sure-analysis-ARR/","ARMOUR Residential REIT Inc")</f>
        <v>0</v>
      </c>
      <c r="C763" s="1" t="s">
        <v>959</v>
      </c>
      <c r="D763" s="3">
        <v>16.7</v>
      </c>
      <c r="E763" s="3">
        <v>16.67</v>
      </c>
      <c r="F763" s="3">
        <v>15.5</v>
      </c>
      <c r="G763" s="4">
        <v>1.075483870967742</v>
      </c>
      <c r="H763" s="4">
        <v>0.1727654469106178</v>
      </c>
      <c r="I763" s="4">
        <v>-0.01444873510322264</v>
      </c>
      <c r="J763" s="4">
        <v>-0.006</v>
      </c>
      <c r="K763" s="4">
        <v>0.1204746978040478</v>
      </c>
      <c r="L763" s="1" t="s">
        <v>896</v>
      </c>
      <c r="M763" s="5">
        <v>5.394822006472492</v>
      </c>
      <c r="N763" s="3">
        <v>3.09</v>
      </c>
      <c r="O763" s="3">
        <v>2.88</v>
      </c>
      <c r="P763" s="4">
        <v>0.9320388349514563</v>
      </c>
      <c r="Q763" s="1">
        <v>0</v>
      </c>
      <c r="R763" s="4">
        <v>0</v>
      </c>
      <c r="S763" s="1" t="s">
        <v>989</v>
      </c>
      <c r="T763" s="4" t="s">
        <v>1077</v>
      </c>
      <c r="U763" s="1" t="s">
        <v>1080</v>
      </c>
      <c r="V763" s="6" t="s">
        <v>1090</v>
      </c>
      <c r="W763" s="7">
        <v>1851.915806</v>
      </c>
      <c r="X763" s="10">
        <v>45972</v>
      </c>
      <c r="Y763" s="1" t="s">
        <v>1107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HYPERLINK("https://www.suredividend.com/sure-analysis-PSEC/","Prospect Capital Corp")</f>
        <v>0</v>
      </c>
      <c r="C764" s="1" t="s">
        <v>959</v>
      </c>
      <c r="D764" s="3">
        <v>2.89</v>
      </c>
      <c r="E764" s="3">
        <v>2.79</v>
      </c>
      <c r="F764" s="3">
        <v>3.6</v>
      </c>
      <c r="G764" s="4">
        <v>0.775</v>
      </c>
      <c r="H764" s="4">
        <v>0.1935483870967742</v>
      </c>
      <c r="I764" s="4">
        <v>0.05230021589107769</v>
      </c>
      <c r="J764" s="4">
        <v>-0.05</v>
      </c>
      <c r="K764" s="4">
        <v>0.1199802940110621</v>
      </c>
      <c r="L764" s="1" t="s">
        <v>896</v>
      </c>
      <c r="M764" s="5">
        <v>6.2</v>
      </c>
      <c r="N764" s="3">
        <v>0.45</v>
      </c>
      <c r="O764" s="3">
        <v>0.54</v>
      </c>
      <c r="P764" s="4">
        <v>1.2</v>
      </c>
      <c r="Q764" s="1">
        <v>0</v>
      </c>
      <c r="R764" s="4">
        <v>-0.07789208851827223</v>
      </c>
      <c r="S764" s="1" t="s">
        <v>1000</v>
      </c>
      <c r="T764" s="4" t="s">
        <v>1079</v>
      </c>
      <c r="U764" s="1" t="s">
        <v>1080</v>
      </c>
      <c r="V764" s="6" t="s">
        <v>1082</v>
      </c>
      <c r="W764" s="7">
        <v>1309.132552</v>
      </c>
      <c r="X764" s="10">
        <v>45905</v>
      </c>
      <c r="Y764" s="1" t="s">
        <v>1093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HYPERLINK("https://www.suredividend.com/sure-analysis-GTY/","Getty Realty Corp.")</f>
        <v>0</v>
      </c>
      <c r="C765" s="1" t="s">
        <v>958</v>
      </c>
      <c r="D765" s="3">
        <v>28</v>
      </c>
      <c r="E765" s="3">
        <v>27.855</v>
      </c>
      <c r="F765" s="3">
        <v>35</v>
      </c>
      <c r="G765" s="4">
        <v>0.7958571428571428</v>
      </c>
      <c r="H765" s="4">
        <v>0.0696463830551068</v>
      </c>
      <c r="I765" s="4">
        <v>0.04672591423115335</v>
      </c>
      <c r="J765" s="4">
        <v>0.02</v>
      </c>
      <c r="K765" s="4">
        <v>0.1199574794841396</v>
      </c>
      <c r="L765" s="1" t="s">
        <v>896</v>
      </c>
      <c r="M765" s="5">
        <v>11.46296296296296</v>
      </c>
      <c r="N765" s="3">
        <v>2.43</v>
      </c>
      <c r="O765" s="3">
        <v>1.94</v>
      </c>
      <c r="P765" s="4">
        <v>0.7983539094650205</v>
      </c>
      <c r="Q765" s="1">
        <v>13</v>
      </c>
      <c r="R765" s="4">
        <v>0.02453895781812543</v>
      </c>
      <c r="S765" s="1" t="s">
        <v>1053</v>
      </c>
      <c r="T765" s="4" t="s">
        <v>1077</v>
      </c>
      <c r="U765" s="1" t="s">
        <v>1080</v>
      </c>
      <c r="V765" s="6" t="s">
        <v>1090</v>
      </c>
      <c r="W765" s="7">
        <v>1608.729369</v>
      </c>
      <c r="X765" s="10">
        <v>45953</v>
      </c>
      <c r="Y765" s="1" t="s">
        <v>1101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HYPERLINK("https://www.suredividend.com/sure-analysis-OFLX/","Omega Flex, Inc.")</f>
        <v>0</v>
      </c>
      <c r="C766" s="1" t="s">
        <v>958</v>
      </c>
      <c r="D766" s="3">
        <v>27.6</v>
      </c>
      <c r="E766" s="3">
        <v>28</v>
      </c>
      <c r="F766" s="3">
        <v>28.8</v>
      </c>
      <c r="G766" s="4">
        <v>0.9722222222222222</v>
      </c>
      <c r="H766" s="4">
        <v>0.04857142857142858</v>
      </c>
      <c r="I766" s="4">
        <v>0.005650077210035187</v>
      </c>
      <c r="J766" s="4">
        <v>0.075</v>
      </c>
      <c r="K766" s="4">
        <v>0.1170824366613548</v>
      </c>
      <c r="L766" s="1" t="s">
        <v>896</v>
      </c>
      <c r="M766" s="5">
        <v>17.5</v>
      </c>
      <c r="N766" s="3">
        <v>1.6</v>
      </c>
      <c r="O766" s="3">
        <v>1.36</v>
      </c>
      <c r="P766" s="4">
        <v>0.85</v>
      </c>
      <c r="Q766" s="1">
        <v>7</v>
      </c>
      <c r="R766" s="4">
        <v>0.02649906461234819</v>
      </c>
      <c r="S766" s="1" t="s">
        <v>1064</v>
      </c>
      <c r="T766" s="4" t="s">
        <v>1076</v>
      </c>
      <c r="U766" s="1" t="s">
        <v>1080</v>
      </c>
      <c r="V766" s="6" t="s">
        <v>1086</v>
      </c>
      <c r="W766" s="7">
        <v>282.540073</v>
      </c>
      <c r="X766" s="10">
        <v>45973</v>
      </c>
      <c r="Y766" s="1" t="s">
        <v>1107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HYPERLINK("https://www.suredividend.com/sure-analysis-AB/","AllianceBernstein Holding Lp")</f>
        <v>0</v>
      </c>
      <c r="C767" s="1" t="s">
        <v>958</v>
      </c>
      <c r="D767" s="3">
        <v>40.8</v>
      </c>
      <c r="E767" s="3">
        <v>39.67</v>
      </c>
      <c r="F767" s="3">
        <v>36</v>
      </c>
      <c r="G767" s="4">
        <v>1.101944444444444</v>
      </c>
      <c r="H767" s="4">
        <v>0.08671540206705318</v>
      </c>
      <c r="I767" s="4">
        <v>-0.01922799694229593</v>
      </c>
      <c r="J767" s="4">
        <v>0.065</v>
      </c>
      <c r="K767" s="4">
        <v>0.1162271928420173</v>
      </c>
      <c r="L767" s="1" t="s">
        <v>896</v>
      </c>
      <c r="M767" s="5">
        <v>12.09451219512195</v>
      </c>
      <c r="N767" s="3">
        <v>3.28</v>
      </c>
      <c r="O767" s="3">
        <v>3.44</v>
      </c>
      <c r="P767" s="4">
        <v>1.048780487804878</v>
      </c>
      <c r="Q767" s="1">
        <v>3</v>
      </c>
      <c r="R767" s="4">
        <v>0.04073022977591667</v>
      </c>
      <c r="S767" s="1" t="s">
        <v>1003</v>
      </c>
      <c r="T767" s="4" t="s">
        <v>1078</v>
      </c>
      <c r="U767" s="1" t="s">
        <v>1080</v>
      </c>
      <c r="V767" s="6" t="s">
        <v>1082</v>
      </c>
      <c r="W767" s="7">
        <v>3691.746388</v>
      </c>
      <c r="X767" s="10">
        <v>45873</v>
      </c>
      <c r="Y767" s="1" t="s">
        <v>1107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958</v>
      </c>
      <c r="D768" s="3">
        <v>16</v>
      </c>
      <c r="E768" s="3">
        <v>16.465</v>
      </c>
      <c r="F768" s="3">
        <v>20.2</v>
      </c>
      <c r="G768" s="4">
        <v>0.8150990099009902</v>
      </c>
      <c r="H768" s="4">
        <v>0.04129972669298512</v>
      </c>
      <c r="I768" s="4">
        <v>0.04173660984340199</v>
      </c>
      <c r="J768" s="4">
        <v>0.037</v>
      </c>
      <c r="K768" s="4">
        <v>0.1147459693994659</v>
      </c>
      <c r="L768" s="1" t="s">
        <v>896</v>
      </c>
      <c r="M768" s="5">
        <v>14.07264957264957</v>
      </c>
      <c r="N768" s="3">
        <v>1.17</v>
      </c>
      <c r="O768" s="3">
        <v>0.68</v>
      </c>
      <c r="P768" s="4">
        <v>0.5811965811965812</v>
      </c>
      <c r="Q768" s="1">
        <v>1</v>
      </c>
      <c r="R768" s="4">
        <v>0.06462045737865574</v>
      </c>
      <c r="S768" s="1" t="s">
        <v>980</v>
      </c>
      <c r="T768" s="4" t="s">
        <v>1077</v>
      </c>
      <c r="U768" s="1" t="s">
        <v>1080</v>
      </c>
      <c r="V768" s="6" t="s">
        <v>1090</v>
      </c>
      <c r="W768" s="7">
        <v>3935.799684</v>
      </c>
      <c r="X768" s="10">
        <v>45973</v>
      </c>
      <c r="Y768" s="1" t="s">
        <v>1107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HYPERLINK("https://www.suredividend.com/sure-analysis-ITUB/","Itau Unibanco Holding S.A.")</f>
        <v>0</v>
      </c>
      <c r="C769" s="1" t="s">
        <v>958</v>
      </c>
      <c r="D769" s="3">
        <v>7</v>
      </c>
      <c r="E769" s="3">
        <v>7.585</v>
      </c>
      <c r="F769" s="3">
        <v>8</v>
      </c>
      <c r="G769" s="4">
        <v>0.948125</v>
      </c>
      <c r="H769" s="4">
        <v>0.06855636123928807</v>
      </c>
      <c r="I769" s="4">
        <v>0.01071073942919298</v>
      </c>
      <c r="J769" s="4">
        <v>0.05</v>
      </c>
      <c r="K769" s="4">
        <v>0.1145567676884476</v>
      </c>
      <c r="L769" s="1" t="s">
        <v>896</v>
      </c>
      <c r="M769" s="5">
        <v>9.601265822784809</v>
      </c>
      <c r="N769" s="3">
        <v>0.79</v>
      </c>
      <c r="O769" s="3">
        <v>0.52</v>
      </c>
      <c r="P769" s="4">
        <v>0.6582278481012658</v>
      </c>
      <c r="Q769" s="1">
        <v>4</v>
      </c>
      <c r="R769" s="4">
        <v>0.02903366107118788</v>
      </c>
      <c r="T769" s="4" t="s">
        <v>1076</v>
      </c>
      <c r="U769" s="1" t="s">
        <v>1081</v>
      </c>
      <c r="V769" s="6" t="s">
        <v>1082</v>
      </c>
      <c r="W769" s="7">
        <v>74200.633269</v>
      </c>
      <c r="X769" s="10">
        <v>45931</v>
      </c>
      <c r="Y769" s="1" t="s">
        <v>1106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HYPERLINK("https://www.suredividend.com/sure-analysis-EQR/","Equity Residential Properties Trust")</f>
        <v>0</v>
      </c>
      <c r="C770" s="1" t="s">
        <v>958</v>
      </c>
      <c r="D770" s="3">
        <v>59</v>
      </c>
      <c r="E770" s="3">
        <v>59.27</v>
      </c>
      <c r="F770" s="3">
        <v>72</v>
      </c>
      <c r="G770" s="4">
        <v>0.8231944444444445</v>
      </c>
      <c r="H770" s="4">
        <v>0.04673527923063944</v>
      </c>
      <c r="I770" s="4">
        <v>0.03967957908008879</v>
      </c>
      <c r="J770" s="4">
        <v>0.037</v>
      </c>
      <c r="K770" s="4">
        <v>0.1136268546803199</v>
      </c>
      <c r="L770" s="1" t="s">
        <v>896</v>
      </c>
      <c r="M770" s="5">
        <v>14.8546365914787</v>
      </c>
      <c r="N770" s="3">
        <v>3.99</v>
      </c>
      <c r="O770" s="3">
        <v>2.77</v>
      </c>
      <c r="P770" s="4">
        <v>0.6942355889724311</v>
      </c>
      <c r="Q770" s="1">
        <v>5</v>
      </c>
      <c r="R770" s="4">
        <v>0.0305646004867588</v>
      </c>
      <c r="S770" s="1" t="s">
        <v>1064</v>
      </c>
      <c r="T770" s="4" t="s">
        <v>1077</v>
      </c>
      <c r="U770" s="1" t="s">
        <v>1080</v>
      </c>
      <c r="V770" s="6" t="s">
        <v>1090</v>
      </c>
      <c r="W770" s="7">
        <v>22554.541461</v>
      </c>
      <c r="X770" s="10">
        <v>45974</v>
      </c>
      <c r="Y770" s="1" t="s">
        <v>1107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HYPERLINK("https://www.suredividend.com/sure-analysis-PINE/","Alpine Income Property Trust Inc")</f>
        <v>0</v>
      </c>
      <c r="C771" s="1" t="s">
        <v>958</v>
      </c>
      <c r="D771" s="3">
        <v>14.28</v>
      </c>
      <c r="E771" s="3">
        <v>16.43</v>
      </c>
      <c r="F771" s="3">
        <v>18.35</v>
      </c>
      <c r="G771" s="4">
        <v>0.895367847411444</v>
      </c>
      <c r="H771" s="4">
        <v>0.06938527084601338</v>
      </c>
      <c r="I771" s="4">
        <v>0.02235023471456921</v>
      </c>
      <c r="J771" s="4">
        <v>0.035</v>
      </c>
      <c r="K771" s="4">
        <v>0.1133819794128863</v>
      </c>
      <c r="L771" s="1" t="s">
        <v>896</v>
      </c>
      <c r="M771" s="5">
        <v>8.929347826086955</v>
      </c>
      <c r="N771" s="3">
        <v>1.84</v>
      </c>
      <c r="O771" s="3">
        <v>1.14</v>
      </c>
      <c r="P771" s="4">
        <v>0.6195652173913042</v>
      </c>
      <c r="Q771" s="1">
        <v>6</v>
      </c>
      <c r="R771" s="4">
        <v>0.03439350143683439</v>
      </c>
      <c r="S771" s="1" t="s">
        <v>985</v>
      </c>
      <c r="T771" s="4" t="s">
        <v>1077</v>
      </c>
      <c r="U771" s="1" t="s">
        <v>1080</v>
      </c>
      <c r="V771" s="6" t="s">
        <v>1090</v>
      </c>
      <c r="W771" s="7">
        <v>232.300457</v>
      </c>
      <c r="X771" s="10">
        <v>45957</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HYPERLINK("https://www.suredividend.com/sure-analysis-PAGP/","Plains GP Holdings LP")</f>
        <v>0</v>
      </c>
      <c r="C772" s="1" t="s">
        <v>958</v>
      </c>
      <c r="D772" s="3">
        <v>19</v>
      </c>
      <c r="E772" s="3">
        <v>17.5</v>
      </c>
      <c r="F772" s="3">
        <v>17</v>
      </c>
      <c r="G772" s="4">
        <v>1.029411764705882</v>
      </c>
      <c r="H772" s="4">
        <v>0.08685714285714285</v>
      </c>
      <c r="I772" s="4">
        <v>-0.005780734258513109</v>
      </c>
      <c r="J772" s="4">
        <v>0.05</v>
      </c>
      <c r="K772" s="4">
        <v>0.1121139097217732</v>
      </c>
      <c r="L772" s="1" t="s">
        <v>896</v>
      </c>
      <c r="M772" s="5">
        <v>13.77952755905512</v>
      </c>
      <c r="N772" s="3">
        <v>1.27</v>
      </c>
      <c r="O772" s="3">
        <v>1.52</v>
      </c>
      <c r="P772" s="4">
        <v>1.196850393700787</v>
      </c>
      <c r="Q772" s="1">
        <v>4</v>
      </c>
      <c r="R772" s="4">
        <v>0.02021836907521135</v>
      </c>
      <c r="T772" s="4" t="s">
        <v>1078</v>
      </c>
      <c r="U772" s="1" t="s">
        <v>1080</v>
      </c>
      <c r="V772" s="6" t="s">
        <v>1092</v>
      </c>
      <c r="W772" s="7">
        <v>3465.021051</v>
      </c>
      <c r="X772" s="10">
        <v>45883</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958</v>
      </c>
      <c r="D773" s="3">
        <v>9.6</v>
      </c>
      <c r="E773" s="3">
        <v>8.93</v>
      </c>
      <c r="F773" s="3">
        <v>9.35</v>
      </c>
      <c r="G773" s="4">
        <v>0.9550802139037433</v>
      </c>
      <c r="H773" s="4">
        <v>0.116461366181411</v>
      </c>
      <c r="I773" s="4">
        <v>0.009234365760236951</v>
      </c>
      <c r="J773" s="4">
        <v>0.01</v>
      </c>
      <c r="K773" s="4">
        <v>0.1118884006438214</v>
      </c>
      <c r="L773" s="1" t="s">
        <v>896</v>
      </c>
      <c r="M773" s="5">
        <v>8.118181818181817</v>
      </c>
      <c r="N773" s="3">
        <v>1.1</v>
      </c>
      <c r="O773" s="3">
        <v>1.04</v>
      </c>
      <c r="P773" s="4">
        <v>0.9454545454545454</v>
      </c>
      <c r="Q773" s="1">
        <v>6</v>
      </c>
      <c r="R773" s="4">
        <v>0.00943563415841786</v>
      </c>
      <c r="S773" s="1" t="s">
        <v>1001</v>
      </c>
      <c r="T773" s="4" t="s">
        <v>1079</v>
      </c>
      <c r="U773" s="1" t="s">
        <v>1080</v>
      </c>
      <c r="V773" s="6" t="s">
        <v>1082</v>
      </c>
      <c r="W773" s="7">
        <v>940.120906</v>
      </c>
      <c r="X773" s="10">
        <v>45894</v>
      </c>
      <c r="Y773" s="1" t="s">
        <v>1097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HYPERLINK("https://www.suredividend.com/sure-analysis-MDLZ/","Mondelez International Inc.")</f>
        <v>0</v>
      </c>
      <c r="C774" s="1" t="s">
        <v>958</v>
      </c>
      <c r="D774" s="3">
        <v>58</v>
      </c>
      <c r="E774" s="3">
        <v>57.19</v>
      </c>
      <c r="F774" s="3">
        <v>60</v>
      </c>
      <c r="G774" s="4">
        <v>0.9531666666666666</v>
      </c>
      <c r="H774" s="4">
        <v>0.03497114880223816</v>
      </c>
      <c r="I774" s="4">
        <v>0.009639262142892679</v>
      </c>
      <c r="J774" s="4">
        <v>0.075</v>
      </c>
      <c r="K774" s="4">
        <v>0.1116314695682405</v>
      </c>
      <c r="L774" s="1" t="s">
        <v>896</v>
      </c>
      <c r="M774" s="5">
        <v>19.51877133105802</v>
      </c>
      <c r="N774" s="3">
        <v>2.93</v>
      </c>
      <c r="O774" s="3">
        <v>2</v>
      </c>
      <c r="P774" s="4">
        <v>0.68259385665529</v>
      </c>
      <c r="Q774" s="1">
        <v>13</v>
      </c>
      <c r="R774" s="4">
        <v>0.03012896281839894</v>
      </c>
      <c r="S774" s="1" t="s">
        <v>980</v>
      </c>
      <c r="T774" s="4" t="s">
        <v>1076</v>
      </c>
      <c r="U774" s="1" t="s">
        <v>1080</v>
      </c>
      <c r="V774" s="6" t="s">
        <v>1091</v>
      </c>
      <c r="W774" s="7">
        <v>73511.723289</v>
      </c>
      <c r="X774" s="10">
        <v>45963</v>
      </c>
      <c r="Y774" s="1" t="s">
        <v>1100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HYPERLINK("https://www.suredividend.com/sure-analysis-CSWC/","Capital Southwest Corp.")</f>
        <v>0</v>
      </c>
      <c r="C775" s="1" t="s">
        <v>958</v>
      </c>
      <c r="D775" s="3">
        <v>22.33</v>
      </c>
      <c r="E775" s="3">
        <v>20.89</v>
      </c>
      <c r="F775" s="3">
        <v>22.33</v>
      </c>
      <c r="G775" s="4">
        <v>0.9355127630989701</v>
      </c>
      <c r="H775" s="4">
        <v>0.1110579224509334</v>
      </c>
      <c r="I775" s="4">
        <v>0.01342136674785399</v>
      </c>
      <c r="J775" s="4">
        <v>0.01</v>
      </c>
      <c r="K775" s="4">
        <v>0.1114202100710082</v>
      </c>
      <c r="L775" s="1" t="s">
        <v>896</v>
      </c>
      <c r="M775" s="5">
        <v>8.88936170212766</v>
      </c>
      <c r="N775" s="3">
        <v>2.35</v>
      </c>
      <c r="O775" s="3">
        <v>2.32</v>
      </c>
      <c r="P775" s="4">
        <v>0.9872340425531914</v>
      </c>
      <c r="Q775" s="1">
        <v>8</v>
      </c>
      <c r="R775" s="4">
        <v>0.01013720758985226</v>
      </c>
      <c r="S775" s="1" t="s">
        <v>974</v>
      </c>
      <c r="T775" s="4" t="s">
        <v>1079</v>
      </c>
      <c r="U775" s="1" t="s">
        <v>1080</v>
      </c>
      <c r="V775" s="6" t="s">
        <v>1082</v>
      </c>
      <c r="W775" s="7">
        <v>1188.222131</v>
      </c>
      <c r="X775" s="10">
        <v>45966</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HYPERLINK("https://www.suredividend.com/sure-analysis-KHC/","Kraft Heinz Co")</f>
        <v>0</v>
      </c>
      <c r="C776" s="1" t="s">
        <v>959</v>
      </c>
      <c r="D776" s="3">
        <v>28</v>
      </c>
      <c r="E776" s="3">
        <v>24.99</v>
      </c>
      <c r="F776" s="3">
        <v>31</v>
      </c>
      <c r="G776" s="4">
        <v>0.8061290322580644</v>
      </c>
      <c r="H776" s="4">
        <v>0.06402561024409764</v>
      </c>
      <c r="I776" s="4">
        <v>0.04404468673211159</v>
      </c>
      <c r="J776" s="4">
        <v>0.02</v>
      </c>
      <c r="K776" s="4">
        <v>0.1106156169427059</v>
      </c>
      <c r="L776" s="1" t="s">
        <v>896</v>
      </c>
      <c r="M776" s="5">
        <v>9.648648648648649</v>
      </c>
      <c r="N776" s="3">
        <v>2.59</v>
      </c>
      <c r="O776" s="3">
        <v>1.6</v>
      </c>
      <c r="P776" s="4">
        <v>0.6177606177606179</v>
      </c>
      <c r="Q776" s="1">
        <v>0</v>
      </c>
      <c r="R776" s="4">
        <v>0</v>
      </c>
      <c r="S776" s="1" t="s">
        <v>962</v>
      </c>
      <c r="T776" s="4" t="s">
        <v>1076</v>
      </c>
      <c r="U776" s="1" t="s">
        <v>1080</v>
      </c>
      <c r="V776" s="6" t="s">
        <v>1091</v>
      </c>
      <c r="W776" s="7">
        <v>29544.043252</v>
      </c>
      <c r="X776" s="10">
        <v>45888</v>
      </c>
      <c r="Y776" s="1" t="s">
        <v>1103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HYPERLINK("https://www.suredividend.com/sure-analysis-PM/","Philip Morris International Inc")</f>
        <v>0</v>
      </c>
      <c r="C777" s="1" t="s">
        <v>958</v>
      </c>
      <c r="D777" s="3">
        <v>146</v>
      </c>
      <c r="E777" s="3">
        <v>155.82</v>
      </c>
      <c r="F777" s="3">
        <v>150</v>
      </c>
      <c r="G777" s="4">
        <v>1.0388</v>
      </c>
      <c r="H777" s="4">
        <v>0.03773584905660377</v>
      </c>
      <c r="I777" s="4">
        <v>-0.007584332854356113</v>
      </c>
      <c r="J777" s="4">
        <v>0.09</v>
      </c>
      <c r="K777" s="4">
        <v>0.1103313160105082</v>
      </c>
      <c r="L777" s="1" t="s">
        <v>896</v>
      </c>
      <c r="M777" s="5">
        <v>20.74833555259654</v>
      </c>
      <c r="N777" s="3">
        <v>7.51</v>
      </c>
      <c r="O777" s="3">
        <v>5.88</v>
      </c>
      <c r="P777" s="4">
        <v>0.7829560585885487</v>
      </c>
      <c r="Q777" s="1">
        <v>18</v>
      </c>
      <c r="R777" s="4">
        <v>0.03010479727077886</v>
      </c>
      <c r="S777" s="1" t="s">
        <v>961</v>
      </c>
      <c r="T777" s="4" t="s">
        <v>1076</v>
      </c>
      <c r="U777" s="1" t="s">
        <v>1080</v>
      </c>
      <c r="V777" s="6" t="s">
        <v>1091</v>
      </c>
      <c r="W777" s="7">
        <v>241512.501907</v>
      </c>
      <c r="X777" s="10">
        <v>45951</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HYPERLINK("https://www.suredividend.com/sure-analysis-SLG/","SL Green Realty Corp.")</f>
        <v>0</v>
      </c>
      <c r="C778" s="1" t="s">
        <v>958</v>
      </c>
      <c r="D778" s="3">
        <v>50</v>
      </c>
      <c r="E778" s="3">
        <v>48.38</v>
      </c>
      <c r="F778" s="3">
        <v>62</v>
      </c>
      <c r="G778" s="4">
        <v>0.7803225806451614</v>
      </c>
      <c r="H778" s="4">
        <v>0.06386936750723439</v>
      </c>
      <c r="I778" s="4">
        <v>0.05086073499341648</v>
      </c>
      <c r="J778" s="4">
        <v>0.01</v>
      </c>
      <c r="K778" s="4">
        <v>0.1088163886458013</v>
      </c>
      <c r="L778" s="1" t="s">
        <v>896</v>
      </c>
      <c r="M778" s="5">
        <v>8.341379310344829</v>
      </c>
      <c r="N778" s="3">
        <v>5.8</v>
      </c>
      <c r="O778" s="3">
        <v>3.09</v>
      </c>
      <c r="P778" s="4">
        <v>0.5327586206896552</v>
      </c>
      <c r="Q778" s="1">
        <v>1</v>
      </c>
      <c r="R778" s="4">
        <v>0.01014792556716526</v>
      </c>
      <c r="S778" s="1" t="s">
        <v>969</v>
      </c>
      <c r="T778" s="4" t="s">
        <v>1077</v>
      </c>
      <c r="U778" s="1" t="s">
        <v>1080</v>
      </c>
      <c r="V778" s="6" t="s">
        <v>1090</v>
      </c>
      <c r="W778" s="7">
        <v>3450.827063</v>
      </c>
      <c r="X778" s="10">
        <v>45973</v>
      </c>
      <c r="Y778" s="1" t="s">
        <v>1101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958</v>
      </c>
      <c r="D779" s="3">
        <v>67</v>
      </c>
      <c r="E779" s="3">
        <v>67.41</v>
      </c>
      <c r="F779" s="3">
        <v>66</v>
      </c>
      <c r="G779" s="4">
        <v>1.021363636363636</v>
      </c>
      <c r="H779" s="4">
        <v>0.0433170152796321</v>
      </c>
      <c r="I779" s="4">
        <v>-0.004218802312684788</v>
      </c>
      <c r="J779" s="4">
        <v>0.08</v>
      </c>
      <c r="K779" s="4">
        <v>0.1087617369527412</v>
      </c>
      <c r="L779" s="1" t="s">
        <v>896</v>
      </c>
      <c r="M779" s="5">
        <v>17.50909090909091</v>
      </c>
      <c r="N779" s="3">
        <v>3.85</v>
      </c>
      <c r="O779" s="3">
        <v>2.92</v>
      </c>
      <c r="P779" s="4">
        <v>0.7584415584415584</v>
      </c>
      <c r="Q779" s="1">
        <v>14</v>
      </c>
      <c r="R779" s="4">
        <v>0.03029921599716934</v>
      </c>
      <c r="T779" s="4" t="s">
        <v>1076</v>
      </c>
      <c r="U779" s="1" t="s">
        <v>1080</v>
      </c>
      <c r="V779" s="6" t="s">
        <v>1085</v>
      </c>
      <c r="W779" s="7">
        <v>3916.413077</v>
      </c>
      <c r="X779" s="10">
        <v>45966</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HYPERLINK("https://www.suredividend.com/sure-analysis-QSR/","Restaurant Brands International Inc")</f>
        <v>0</v>
      </c>
      <c r="C780" s="1" t="s">
        <v>958</v>
      </c>
      <c r="D780" s="3">
        <v>66</v>
      </c>
      <c r="E780" s="3">
        <v>69.51000000000001</v>
      </c>
      <c r="F780" s="3">
        <v>70</v>
      </c>
      <c r="G780" s="4">
        <v>0.9930000000000001</v>
      </c>
      <c r="H780" s="4">
        <v>0.03567831966623507</v>
      </c>
      <c r="I780" s="4">
        <v>0.00140591035403026</v>
      </c>
      <c r="J780" s="4">
        <v>0.08</v>
      </c>
      <c r="K780" s="4">
        <v>0.1084510831204064</v>
      </c>
      <c r="L780" s="1" t="s">
        <v>896</v>
      </c>
      <c r="M780" s="5">
        <v>18.78648648648649</v>
      </c>
      <c r="N780" s="3">
        <v>3.7</v>
      </c>
      <c r="O780" s="3">
        <v>2.48</v>
      </c>
      <c r="P780" s="4">
        <v>0.6702702702702702</v>
      </c>
      <c r="Q780" s="1">
        <v>13</v>
      </c>
      <c r="R780" s="4">
        <v>0.02747989306053134</v>
      </c>
      <c r="S780" s="1" t="s">
        <v>1070</v>
      </c>
      <c r="T780" s="4" t="s">
        <v>1076</v>
      </c>
      <c r="U780" s="1" t="s">
        <v>1081</v>
      </c>
      <c r="V780" s="6" t="s">
        <v>1087</v>
      </c>
      <c r="W780" s="7">
        <v>32022.130173</v>
      </c>
      <c r="X780" s="10">
        <v>45966</v>
      </c>
      <c r="Y780" s="1" t="s">
        <v>1101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HYPERLINK("https://www.suredividend.com/sure-analysis-EPR/","EPR Properties")</f>
        <v>0</v>
      </c>
      <c r="C781" s="1" t="s">
        <v>958</v>
      </c>
      <c r="D781" s="3">
        <v>54</v>
      </c>
      <c r="E781" s="3">
        <v>51.34</v>
      </c>
      <c r="F781" s="3">
        <v>61</v>
      </c>
      <c r="G781" s="4">
        <v>0.8416393442622951</v>
      </c>
      <c r="H781" s="4">
        <v>0.06895208414491624</v>
      </c>
      <c r="I781" s="4">
        <v>0.03508209017002151</v>
      </c>
      <c r="J781" s="4">
        <v>0.02</v>
      </c>
      <c r="K781" s="4">
        <v>0.107614727203357</v>
      </c>
      <c r="L781" s="1" t="s">
        <v>896</v>
      </c>
      <c r="M781" s="5">
        <v>10.06666666666667</v>
      </c>
      <c r="N781" s="3">
        <v>5.1</v>
      </c>
      <c r="O781" s="3">
        <v>3.54</v>
      </c>
      <c r="P781" s="4">
        <v>0.6941176470588236</v>
      </c>
      <c r="Q781" s="1">
        <v>4</v>
      </c>
      <c r="R781" s="4">
        <v>0.009968748431958607</v>
      </c>
      <c r="S781" s="1" t="s">
        <v>969</v>
      </c>
      <c r="T781" s="4" t="s">
        <v>1077</v>
      </c>
      <c r="U781" s="1" t="s">
        <v>1080</v>
      </c>
      <c r="V781" s="6" t="s">
        <v>1090</v>
      </c>
      <c r="W781" s="7">
        <v>3873.259147</v>
      </c>
      <c r="X781" s="10">
        <v>45892</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HYPERLINK("https://www.suredividend.com/sure-analysis-BEP/","Brookfield Renewable Partners LP")</f>
        <v>0</v>
      </c>
      <c r="C782" s="1" t="s">
        <v>958</v>
      </c>
      <c r="D782" s="3">
        <v>31</v>
      </c>
      <c r="E782" s="3">
        <v>29.26</v>
      </c>
      <c r="F782" s="3">
        <v>30</v>
      </c>
      <c r="G782" s="4">
        <v>0.9753333333333334</v>
      </c>
      <c r="H782" s="4">
        <v>0.05092276144907724</v>
      </c>
      <c r="I782" s="4">
        <v>0.005007694010962904</v>
      </c>
      <c r="J782" s="4">
        <v>0.06</v>
      </c>
      <c r="K782" s="4">
        <v>0.1058445653073701</v>
      </c>
      <c r="L782" s="1" t="s">
        <v>896</v>
      </c>
      <c r="M782" s="5">
        <v>15.81621621621622</v>
      </c>
      <c r="N782" s="3">
        <v>1.85</v>
      </c>
      <c r="O782" s="3">
        <v>1.49</v>
      </c>
      <c r="P782" s="4">
        <v>0.8054054054054054</v>
      </c>
      <c r="Q782" s="1">
        <v>4</v>
      </c>
      <c r="R782" s="4">
        <v>0.03386844400085565</v>
      </c>
      <c r="S782" s="1" t="s">
        <v>973</v>
      </c>
      <c r="T782" s="4" t="s">
        <v>1078</v>
      </c>
      <c r="U782" s="1" t="s">
        <v>1081</v>
      </c>
      <c r="V782" s="6" t="s">
        <v>1085</v>
      </c>
      <c r="W782" s="7">
        <v>2712.330853</v>
      </c>
      <c r="X782" s="10">
        <v>45973</v>
      </c>
      <c r="Y782" s="1" t="s">
        <v>1101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HYPERLINK("https://www.suredividend.com/sure-analysis-HOFT/","Hooker Furnishings Corporation")</f>
        <v>0</v>
      </c>
      <c r="C783" s="1" t="s">
        <v>958</v>
      </c>
      <c r="D783" s="3">
        <v>11</v>
      </c>
      <c r="E783" s="3">
        <v>10.3</v>
      </c>
      <c r="F783" s="3">
        <v>3.1</v>
      </c>
      <c r="G783" s="4">
        <v>3.32258064516129</v>
      </c>
      <c r="H783" s="4">
        <v>0.08932038834951456</v>
      </c>
      <c r="I783" s="4">
        <v>-0.2134888318292036</v>
      </c>
      <c r="J783" s="4">
        <v>0.32</v>
      </c>
      <c r="K783" s="4">
        <v>0.105708084288203</v>
      </c>
      <c r="L783" s="1" t="s">
        <v>896</v>
      </c>
      <c r="M783" s="5">
        <v>41.2</v>
      </c>
      <c r="N783" s="3">
        <v>0.25</v>
      </c>
      <c r="O783" s="3">
        <v>0.92</v>
      </c>
      <c r="P783" s="4">
        <v>3.68</v>
      </c>
      <c r="Q783" s="1">
        <v>9</v>
      </c>
      <c r="R783" s="4">
        <v>0</v>
      </c>
      <c r="S783" s="1" t="s">
        <v>1040</v>
      </c>
      <c r="T783" s="4" t="s">
        <v>1076</v>
      </c>
      <c r="U783" s="1" t="s">
        <v>1080</v>
      </c>
      <c r="V783" s="6" t="s">
        <v>1087</v>
      </c>
      <c r="W783" s="7">
        <v>109.3036</v>
      </c>
      <c r="X783" s="10">
        <v>45911</v>
      </c>
      <c r="Y783" s="1" t="s">
        <v>1101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958</v>
      </c>
      <c r="D784" s="3">
        <v>30</v>
      </c>
      <c r="E784" s="3">
        <v>28.13</v>
      </c>
      <c r="F784" s="3">
        <v>34</v>
      </c>
      <c r="G784" s="4">
        <v>0.8273529411764705</v>
      </c>
      <c r="H784" s="4">
        <v>0.03981514397440455</v>
      </c>
      <c r="I784" s="4">
        <v>0.03863233003857891</v>
      </c>
      <c r="J784" s="4">
        <v>0.035</v>
      </c>
      <c r="K784" s="4">
        <v>0.1053865650477626</v>
      </c>
      <c r="L784" s="1" t="s">
        <v>896</v>
      </c>
      <c r="M784" s="5">
        <v>12.84474885844749</v>
      </c>
      <c r="N784" s="3">
        <v>2.19</v>
      </c>
      <c r="O784" s="3">
        <v>1.12</v>
      </c>
      <c r="P784" s="4">
        <v>0.5114155251141553</v>
      </c>
      <c r="Q784" s="1">
        <v>2</v>
      </c>
      <c r="R784" s="4">
        <v>0.02545625772014337</v>
      </c>
      <c r="T784" s="4" t="s">
        <v>1077</v>
      </c>
      <c r="U784" s="1" t="s">
        <v>1081</v>
      </c>
      <c r="V784" s="6" t="s">
        <v>1090</v>
      </c>
      <c r="X784" s="10">
        <v>45884</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958</v>
      </c>
      <c r="D785" s="3">
        <v>175</v>
      </c>
      <c r="E785" s="3">
        <v>177.06</v>
      </c>
      <c r="F785" s="3">
        <v>204</v>
      </c>
      <c r="G785" s="4">
        <v>0.8679411764705882</v>
      </c>
      <c r="H785" s="4">
        <v>0.03953462103241839</v>
      </c>
      <c r="I785" s="4">
        <v>0.02873127087465055</v>
      </c>
      <c r="J785" s="4">
        <v>0.043</v>
      </c>
      <c r="K785" s="4">
        <v>0.1046090330704983</v>
      </c>
      <c r="L785" s="1" t="s">
        <v>896</v>
      </c>
      <c r="M785" s="5">
        <v>15.62753751103266</v>
      </c>
      <c r="N785" s="3">
        <v>11.33</v>
      </c>
      <c r="O785" s="3">
        <v>7</v>
      </c>
      <c r="P785" s="4">
        <v>0.617828773168579</v>
      </c>
      <c r="Q785" s="1">
        <v>3</v>
      </c>
      <c r="R785" s="4">
        <v>0.03959498820755258</v>
      </c>
      <c r="S785" s="1" t="s">
        <v>980</v>
      </c>
      <c r="T785" s="4" t="s">
        <v>1077</v>
      </c>
      <c r="U785" s="1" t="s">
        <v>1080</v>
      </c>
      <c r="V785" s="6" t="s">
        <v>1090</v>
      </c>
      <c r="W785" s="7">
        <v>25059.473366</v>
      </c>
      <c r="X785" s="10">
        <v>45974</v>
      </c>
      <c r="Y785" s="1" t="s">
        <v>1107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HYPERLINK("https://www.suredividend.com/sure-analysis-OXSQ/","Oxford Square Capital Corp.")</f>
        <v>0</v>
      </c>
      <c r="C786" s="1" t="s">
        <v>959</v>
      </c>
      <c r="D786" s="3">
        <v>2.25</v>
      </c>
      <c r="E786" s="3">
        <v>1.93</v>
      </c>
      <c r="F786" s="3">
        <v>1.6</v>
      </c>
      <c r="G786" s="4">
        <v>1.20625</v>
      </c>
      <c r="H786" s="4">
        <v>0.2176165803108808</v>
      </c>
      <c r="I786" s="4">
        <v>-0.03680873647972593</v>
      </c>
      <c r="J786" s="4">
        <v>0</v>
      </c>
      <c r="K786" s="4">
        <v>0.1032787668491542</v>
      </c>
      <c r="L786" s="1" t="s">
        <v>896</v>
      </c>
      <c r="M786" s="5">
        <v>6.03125</v>
      </c>
      <c r="N786" s="3">
        <v>0.32</v>
      </c>
      <c r="O786" s="3">
        <v>0.42</v>
      </c>
      <c r="P786" s="4">
        <v>1.3125</v>
      </c>
      <c r="Q786" s="1">
        <v>0</v>
      </c>
      <c r="R786" s="4">
        <v>-0.0985572635745805</v>
      </c>
      <c r="S786" s="1" t="s">
        <v>974</v>
      </c>
      <c r="T786" s="4" t="s">
        <v>1076</v>
      </c>
      <c r="U786" s="1" t="s">
        <v>1080</v>
      </c>
      <c r="V786" s="6" t="s">
        <v>1082</v>
      </c>
      <c r="W786" s="7">
        <v>151.978538</v>
      </c>
      <c r="X786" s="10">
        <v>45889</v>
      </c>
      <c r="Y786" s="1" t="s">
        <v>1097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HYPERLINK("https://www.suredividend.com/sure-analysis-USPH/","U.S. Physical Therapy, Inc.")</f>
        <v>0</v>
      </c>
      <c r="C787" s="1" t="s">
        <v>958</v>
      </c>
      <c r="D787" s="3">
        <v>92</v>
      </c>
      <c r="E787" s="3">
        <v>71.04000000000001</v>
      </c>
      <c r="F787" s="3">
        <v>96</v>
      </c>
      <c r="G787" s="4">
        <v>0.7400000000000001</v>
      </c>
      <c r="H787" s="4">
        <v>0.02533783783783784</v>
      </c>
      <c r="I787" s="4">
        <v>0.06207125806326297</v>
      </c>
      <c r="J787" s="4">
        <v>0.02</v>
      </c>
      <c r="K787" s="4">
        <v>0.1021900988505844</v>
      </c>
      <c r="L787" s="1" t="s">
        <v>896</v>
      </c>
      <c r="M787" s="5">
        <v>25.83272727272728</v>
      </c>
      <c r="N787" s="3">
        <v>2.75</v>
      </c>
      <c r="O787" s="3">
        <v>1.8</v>
      </c>
      <c r="P787" s="4">
        <v>0.6545454545454545</v>
      </c>
      <c r="Q787" s="1">
        <v>5</v>
      </c>
      <c r="R787" s="4">
        <v>0.02027234317185655</v>
      </c>
      <c r="S787" s="1" t="s">
        <v>989</v>
      </c>
      <c r="T787" s="4" t="s">
        <v>1076</v>
      </c>
      <c r="U787" s="1" t="s">
        <v>1080</v>
      </c>
      <c r="V787" s="6" t="s">
        <v>1089</v>
      </c>
      <c r="W787" s="7">
        <v>1082.837355</v>
      </c>
      <c r="X787" s="10">
        <v>45946</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959</v>
      </c>
      <c r="D788" s="3">
        <v>11.92</v>
      </c>
      <c r="E788" s="3">
        <v>11.76</v>
      </c>
      <c r="F788" s="3">
        <v>13.47</v>
      </c>
      <c r="G788" s="4">
        <v>0.8730512249443206</v>
      </c>
      <c r="H788" s="4">
        <v>0.08163265306122448</v>
      </c>
      <c r="I788" s="4">
        <v>0.02752418989740435</v>
      </c>
      <c r="J788" s="4">
        <v>0.01</v>
      </c>
      <c r="K788" s="4">
        <v>0.1019271899370942</v>
      </c>
      <c r="L788" s="1" t="s">
        <v>896</v>
      </c>
      <c r="M788" s="5">
        <v>7.443037974683544</v>
      </c>
      <c r="N788" s="3">
        <v>1.58</v>
      </c>
      <c r="O788" s="3">
        <v>0.96</v>
      </c>
      <c r="P788" s="4">
        <v>0.6075949367088607</v>
      </c>
      <c r="Q788" s="1">
        <v>0</v>
      </c>
      <c r="R788" s="4">
        <v>0.01020619660890776</v>
      </c>
      <c r="S788" s="1" t="s">
        <v>969</v>
      </c>
      <c r="T788" s="4" t="s">
        <v>1077</v>
      </c>
      <c r="U788" s="1" t="s">
        <v>1080</v>
      </c>
      <c r="V788" s="6" t="s">
        <v>1090</v>
      </c>
      <c r="W788" s="7">
        <v>2756.106812</v>
      </c>
      <c r="X788" s="10">
        <v>45973</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HYPERLINK("https://www.suredividend.com/sure-analysis-CSR/","Centerspace")</f>
        <v>0</v>
      </c>
      <c r="C789" s="1" t="s">
        <v>958</v>
      </c>
      <c r="D789" s="3">
        <v>59</v>
      </c>
      <c r="E789" s="3">
        <v>65.38</v>
      </c>
      <c r="F789" s="3">
        <v>74</v>
      </c>
      <c r="G789" s="4">
        <v>0.8835135135135135</v>
      </c>
      <c r="H789" s="4">
        <v>0.04710920770877945</v>
      </c>
      <c r="I789" s="4">
        <v>0.02507905698465795</v>
      </c>
      <c r="J789" s="4">
        <v>0.04</v>
      </c>
      <c r="K789" s="4">
        <v>0.1018312126998597</v>
      </c>
      <c r="L789" s="1" t="s">
        <v>896</v>
      </c>
      <c r="M789" s="5">
        <v>13.28861788617886</v>
      </c>
      <c r="N789" s="3">
        <v>4.92</v>
      </c>
      <c r="O789" s="3">
        <v>3.08</v>
      </c>
      <c r="P789" s="4">
        <v>0.6260162601626017</v>
      </c>
      <c r="Q789" s="1">
        <v>5</v>
      </c>
      <c r="R789" s="4">
        <v>0.01573099094041952</v>
      </c>
      <c r="S789" s="1" t="s">
        <v>1035</v>
      </c>
      <c r="T789" s="4" t="s">
        <v>1076</v>
      </c>
      <c r="U789" s="1" t="s">
        <v>1080</v>
      </c>
      <c r="V789" s="6" t="s">
        <v>1090</v>
      </c>
      <c r="W789" s="7">
        <v>1090.73646</v>
      </c>
      <c r="X789" s="10">
        <v>45972</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HYPERLINK("https://www.suredividend.com/sure-analysis-SW/","Smurfit Westrock plc")</f>
        <v>0</v>
      </c>
      <c r="C790" s="1" t="s">
        <v>958</v>
      </c>
      <c r="D790" s="3">
        <v>43</v>
      </c>
      <c r="E790" s="3">
        <v>34.67</v>
      </c>
      <c r="F790" s="3">
        <v>35</v>
      </c>
      <c r="G790" s="4">
        <v>0.9905714285714287</v>
      </c>
      <c r="H790" s="4">
        <v>0.04961061436400346</v>
      </c>
      <c r="I790" s="4">
        <v>0.001896456361526244</v>
      </c>
      <c r="J790" s="4">
        <v>0.06</v>
      </c>
      <c r="K790" s="4">
        <v>0.101668003478403</v>
      </c>
      <c r="L790" s="1" t="s">
        <v>896</v>
      </c>
      <c r="M790" s="5">
        <v>10.834375</v>
      </c>
      <c r="N790" s="3">
        <v>3.2</v>
      </c>
      <c r="O790" s="3">
        <v>1.72</v>
      </c>
      <c r="P790" s="4">
        <v>0.5375</v>
      </c>
      <c r="Q790" s="1">
        <v>4</v>
      </c>
      <c r="R790" s="4">
        <v>0.03062413800126618</v>
      </c>
      <c r="S790" s="1" t="s">
        <v>974</v>
      </c>
      <c r="T790" s="4" t="s">
        <v>1076</v>
      </c>
      <c r="U790" s="1" t="s">
        <v>1080</v>
      </c>
      <c r="V790" s="6" t="s">
        <v>1087</v>
      </c>
      <c r="W790" s="7">
        <v>18093.338481</v>
      </c>
      <c r="X790" s="10">
        <v>45887</v>
      </c>
      <c r="Y790" s="1" t="s">
        <v>1101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HYPERLINK("https://www.suredividend.com/sure-analysis-BREUF/","Bridgemarq Real Estate Services Inc.")</f>
        <v>0</v>
      </c>
      <c r="C791" s="1" t="s">
        <v>959</v>
      </c>
      <c r="D791" s="3">
        <v>10.83</v>
      </c>
      <c r="E791" s="3">
        <v>9.19</v>
      </c>
      <c r="F791" s="3">
        <v>10</v>
      </c>
      <c r="G791" s="4">
        <v>0.9189999999999999</v>
      </c>
      <c r="H791" s="4">
        <v>0.1055495103373232</v>
      </c>
      <c r="I791" s="4">
        <v>0.01703733908670202</v>
      </c>
      <c r="J791" s="4">
        <v>0</v>
      </c>
      <c r="K791" s="4">
        <v>0.1007335110233396</v>
      </c>
      <c r="L791" s="1" t="s">
        <v>896</v>
      </c>
      <c r="M791" s="5">
        <v>9.19</v>
      </c>
      <c r="N791" s="3">
        <v>1</v>
      </c>
      <c r="O791" s="3">
        <v>0.97</v>
      </c>
      <c r="P791" s="4">
        <v>0.97</v>
      </c>
      <c r="Q791" s="1">
        <v>0</v>
      </c>
      <c r="R791" s="4">
        <v>0</v>
      </c>
      <c r="T791" s="4" t="s">
        <v>1077</v>
      </c>
      <c r="U791" s="1" t="s">
        <v>1081</v>
      </c>
      <c r="V791" s="6" t="s">
        <v>1090</v>
      </c>
      <c r="X791" s="10">
        <v>45892</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HYPERLINK("https://www.suredividend.com/sure-analysis-GBDC/","Golub Capital BDC Inc")</f>
        <v>0</v>
      </c>
      <c r="C792" s="1" t="s">
        <v>958</v>
      </c>
      <c r="D792" s="3">
        <v>14.75</v>
      </c>
      <c r="E792" s="3">
        <v>13.89</v>
      </c>
      <c r="F792" s="3">
        <v>14.4</v>
      </c>
      <c r="G792" s="4">
        <v>0.9645833333333333</v>
      </c>
      <c r="H792" s="4">
        <v>0.1123110151187905</v>
      </c>
      <c r="I792" s="4">
        <v>0.007237877692102934</v>
      </c>
      <c r="J792" s="4">
        <v>0</v>
      </c>
      <c r="K792" s="4">
        <v>0.09832317065142937</v>
      </c>
      <c r="L792" s="1" t="s">
        <v>896</v>
      </c>
      <c r="M792" s="5">
        <v>8.68125</v>
      </c>
      <c r="N792" s="3">
        <v>1.6</v>
      </c>
      <c r="O792" s="3">
        <v>1.56</v>
      </c>
      <c r="P792" s="4">
        <v>0.975</v>
      </c>
      <c r="Q792" s="1">
        <v>4</v>
      </c>
      <c r="R792" s="4">
        <v>0</v>
      </c>
      <c r="S792" s="1" t="s">
        <v>966</v>
      </c>
      <c r="T792" s="4" t="s">
        <v>1079</v>
      </c>
      <c r="U792" s="1" t="s">
        <v>1080</v>
      </c>
      <c r="V792" s="6" t="s">
        <v>1082</v>
      </c>
      <c r="W792" s="7">
        <v>3694.64089</v>
      </c>
      <c r="X792" s="10">
        <v>45878</v>
      </c>
      <c r="Y792" s="1" t="s">
        <v>1097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959</v>
      </c>
      <c r="D793" s="3">
        <v>13.68</v>
      </c>
      <c r="E793" s="3">
        <v>13.62</v>
      </c>
      <c r="F793" s="3">
        <v>13.86</v>
      </c>
      <c r="G793" s="4">
        <v>0.9826839826839827</v>
      </c>
      <c r="H793" s="4">
        <v>0.1145374449339207</v>
      </c>
      <c r="I793" s="4">
        <v>0.003499648126622512</v>
      </c>
      <c r="J793" s="4">
        <v>0.01</v>
      </c>
      <c r="K793" s="4">
        <v>0.09756692990103111</v>
      </c>
      <c r="L793" s="1" t="s">
        <v>896</v>
      </c>
      <c r="M793" s="5">
        <v>8.355828220858896</v>
      </c>
      <c r="N793" s="3">
        <v>1.63</v>
      </c>
      <c r="O793" s="3">
        <v>1.56</v>
      </c>
      <c r="P793" s="4">
        <v>0.9570552147239265</v>
      </c>
      <c r="Q793" s="1">
        <v>0</v>
      </c>
      <c r="R793" s="4">
        <v>-0.02994571143662272</v>
      </c>
      <c r="S793" s="1" t="s">
        <v>969</v>
      </c>
      <c r="T793" s="4" t="s">
        <v>1076</v>
      </c>
      <c r="U793" s="1" t="s">
        <v>1080</v>
      </c>
      <c r="V793" s="6" t="s">
        <v>1082</v>
      </c>
      <c r="W793" s="7">
        <v>1463.796092</v>
      </c>
      <c r="X793" s="10">
        <v>45887</v>
      </c>
      <c r="Y793" s="1" t="s">
        <v>1097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958</v>
      </c>
      <c r="D794" s="3">
        <v>75</v>
      </c>
      <c r="E794" s="3">
        <v>69.8</v>
      </c>
      <c r="F794" s="3">
        <v>77</v>
      </c>
      <c r="G794" s="4">
        <v>0.9064935064935065</v>
      </c>
      <c r="H794" s="4">
        <v>0.05902578796561605</v>
      </c>
      <c r="I794" s="4">
        <v>0.01982830267589764</v>
      </c>
      <c r="J794" s="4">
        <v>0.03</v>
      </c>
      <c r="K794" s="4">
        <v>0.09749025826253543</v>
      </c>
      <c r="L794" s="1" t="s">
        <v>896</v>
      </c>
      <c r="M794" s="5">
        <v>12.69090909090909</v>
      </c>
      <c r="N794" s="3">
        <v>5.5</v>
      </c>
      <c r="O794" s="3">
        <v>4.12</v>
      </c>
      <c r="P794" s="4">
        <v>0.7490909090909091</v>
      </c>
      <c r="Q794" s="1">
        <v>3</v>
      </c>
      <c r="R794" s="4">
        <v>0.02005323174556772</v>
      </c>
      <c r="S794" s="1" t="s">
        <v>1003</v>
      </c>
      <c r="T794" s="4" t="s">
        <v>1076</v>
      </c>
      <c r="U794" s="1" t="s">
        <v>1080</v>
      </c>
      <c r="V794" s="6" t="s">
        <v>1092</v>
      </c>
      <c r="W794" s="7">
        <v>43693.839318</v>
      </c>
      <c r="X794" s="10">
        <v>45897</v>
      </c>
      <c r="Y794" s="1" t="s">
        <v>1103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HYPERLINK("https://www.suredividend.com/sure-analysis-ARES/","Ares Management Corporation")</f>
        <v>0</v>
      </c>
      <c r="C795" s="1" t="s">
        <v>958</v>
      </c>
      <c r="D795" s="3">
        <v>153</v>
      </c>
      <c r="E795" s="3">
        <v>148.5</v>
      </c>
      <c r="F795" s="3">
        <v>104</v>
      </c>
      <c r="G795" s="4">
        <v>1.427884615384615</v>
      </c>
      <c r="H795" s="4">
        <v>0.03016835016835017</v>
      </c>
      <c r="I795" s="4">
        <v>-0.06876052542335775</v>
      </c>
      <c r="J795" s="4">
        <v>0.15</v>
      </c>
      <c r="K795" s="4">
        <v>0.09704333227049466</v>
      </c>
      <c r="L795" s="1" t="s">
        <v>896</v>
      </c>
      <c r="M795" s="5">
        <v>28.55769230769231</v>
      </c>
      <c r="N795" s="3">
        <v>5.2</v>
      </c>
      <c r="O795" s="3">
        <v>4.48</v>
      </c>
      <c r="P795" s="4">
        <v>0.8615384615384616</v>
      </c>
      <c r="Q795" s="1">
        <v>7</v>
      </c>
      <c r="R795" s="4">
        <v>0.06016789231717423</v>
      </c>
      <c r="S795" s="1" t="s">
        <v>963</v>
      </c>
      <c r="T795" s="4" t="s">
        <v>1076</v>
      </c>
      <c r="U795" s="1" t="s">
        <v>1080</v>
      </c>
      <c r="V795" s="6" t="s">
        <v>1082</v>
      </c>
      <c r="W795" s="7">
        <v>48530.405826</v>
      </c>
      <c r="X795" s="10">
        <v>45966</v>
      </c>
      <c r="Y795" s="1" t="s">
        <v>1101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959</v>
      </c>
      <c r="D796" s="3">
        <v>61</v>
      </c>
      <c r="E796" s="3">
        <v>61.06</v>
      </c>
      <c r="F796" s="3">
        <v>61</v>
      </c>
      <c r="G796" s="4">
        <v>1.000983606557377</v>
      </c>
      <c r="H796" s="4">
        <v>0.04372748116606616</v>
      </c>
      <c r="I796" s="4">
        <v>-0.0001966052973291221</v>
      </c>
      <c r="J796" s="4">
        <v>0.06</v>
      </c>
      <c r="K796" s="4">
        <v>0.09625740719784304</v>
      </c>
      <c r="L796" s="1" t="s">
        <v>896</v>
      </c>
      <c r="M796" s="5">
        <v>17.95882352941177</v>
      </c>
      <c r="N796" s="3">
        <v>3.4</v>
      </c>
      <c r="O796" s="3">
        <v>2.67</v>
      </c>
      <c r="P796" s="4">
        <v>0.7852941176470588</v>
      </c>
      <c r="Q796" s="1">
        <v>0</v>
      </c>
      <c r="R796" s="4">
        <v>0.04009837995080767</v>
      </c>
      <c r="S796" s="1" t="s">
        <v>983</v>
      </c>
      <c r="T796" s="4" t="s">
        <v>1076</v>
      </c>
      <c r="U796" s="1" t="s">
        <v>1080</v>
      </c>
      <c r="V796" s="6" t="s">
        <v>1085</v>
      </c>
      <c r="W796" s="7">
        <v>52000.459307</v>
      </c>
      <c r="X796" s="10">
        <v>45973</v>
      </c>
      <c r="Y796" s="1" t="s">
        <v>1100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HYPERLINK("https://www.suredividend.com/sure-analysis-GPRK/","Geopark Limited")</f>
        <v>0</v>
      </c>
      <c r="C797" s="1" t="s">
        <v>958</v>
      </c>
      <c r="D797" s="3">
        <v>6.5</v>
      </c>
      <c r="E797" s="3">
        <v>7.89</v>
      </c>
      <c r="F797" s="3">
        <v>6.3</v>
      </c>
      <c r="G797" s="4">
        <v>1.252380952380952</v>
      </c>
      <c r="H797" s="4">
        <v>0.07477820025348543</v>
      </c>
      <c r="I797" s="4">
        <v>-0.04401140918134439</v>
      </c>
      <c r="J797" s="4">
        <v>0.08</v>
      </c>
      <c r="K797" s="4">
        <v>0.09589623816442927</v>
      </c>
      <c r="L797" s="1" t="s">
        <v>896</v>
      </c>
      <c r="M797" s="5">
        <v>8.766666666666666</v>
      </c>
      <c r="N797" s="3">
        <v>0.9</v>
      </c>
      <c r="O797" s="3">
        <v>0.59</v>
      </c>
      <c r="P797" s="4">
        <v>0.6555555555555556</v>
      </c>
      <c r="Q797" s="1">
        <v>5</v>
      </c>
      <c r="R797" s="4">
        <v>0.02880100591263379</v>
      </c>
      <c r="S797" s="1" t="s">
        <v>972</v>
      </c>
      <c r="T797" s="4" t="s">
        <v>1076</v>
      </c>
      <c r="U797" s="1" t="s">
        <v>1081</v>
      </c>
      <c r="V797" s="6" t="s">
        <v>1092</v>
      </c>
      <c r="W797" s="7">
        <v>404.341094</v>
      </c>
      <c r="X797" s="10">
        <v>45892</v>
      </c>
      <c r="Y797" s="1" t="s">
        <v>1101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HYPERLINK("https://www.suredividend.com/sure-analysis-UE/","Urban Edge Properties")</f>
        <v>0</v>
      </c>
      <c r="C798" s="1" t="s">
        <v>958</v>
      </c>
      <c r="D798" s="3">
        <v>19</v>
      </c>
      <c r="E798" s="3">
        <v>19.075</v>
      </c>
      <c r="F798" s="3">
        <v>21</v>
      </c>
      <c r="G798" s="4">
        <v>0.9083333333333333</v>
      </c>
      <c r="H798" s="4">
        <v>0.0398427260812582</v>
      </c>
      <c r="I798" s="4">
        <v>0.01941483562655222</v>
      </c>
      <c r="J798" s="4">
        <v>0.045</v>
      </c>
      <c r="K798" s="4">
        <v>0.09586935881862746</v>
      </c>
      <c r="L798" s="1" t="s">
        <v>896</v>
      </c>
      <c r="M798" s="5">
        <v>13.33916083916084</v>
      </c>
      <c r="N798" s="3">
        <v>1.43</v>
      </c>
      <c r="O798" s="3">
        <v>0.76</v>
      </c>
      <c r="P798" s="4">
        <v>0.5314685314685315</v>
      </c>
      <c r="Q798" s="1">
        <v>2</v>
      </c>
      <c r="R798" s="4">
        <v>0.01531324576182613</v>
      </c>
      <c r="S798" s="1" t="s">
        <v>965</v>
      </c>
      <c r="T798" s="4" t="s">
        <v>1077</v>
      </c>
      <c r="U798" s="1" t="s">
        <v>1080</v>
      </c>
      <c r="V798" s="6" t="s">
        <v>1090</v>
      </c>
      <c r="W798" s="7">
        <v>2402.546637</v>
      </c>
      <c r="X798" s="10">
        <v>45962</v>
      </c>
      <c r="Y798" s="1" t="s">
        <v>1098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HYPERLINK("https://www.suredividend.com/sure-analysis-DRI/","Darden Restaurants, Inc.")</f>
        <v>0</v>
      </c>
      <c r="C799" s="1" t="s">
        <v>958</v>
      </c>
      <c r="D799" s="3">
        <v>190</v>
      </c>
      <c r="E799" s="3">
        <v>174.41</v>
      </c>
      <c r="F799" s="3">
        <v>181</v>
      </c>
      <c r="G799" s="4">
        <v>0.9635911602209944</v>
      </c>
      <c r="H799" s="4">
        <v>0.03440169715039276</v>
      </c>
      <c r="I799" s="4">
        <v>0.007445215209605616</v>
      </c>
      <c r="J799" s="4">
        <v>0.06</v>
      </c>
      <c r="K799" s="4">
        <v>0.09538170279385216</v>
      </c>
      <c r="L799" s="1" t="s">
        <v>896</v>
      </c>
      <c r="M799" s="5">
        <v>16.42278719397364</v>
      </c>
      <c r="N799" s="3">
        <v>10.62</v>
      </c>
      <c r="O799" s="3">
        <v>6</v>
      </c>
      <c r="P799" s="4">
        <v>0.5649717514124294</v>
      </c>
      <c r="Q799" s="1">
        <v>4</v>
      </c>
      <c r="R799" s="4">
        <v>0.03012896281839894</v>
      </c>
      <c r="S799" s="1" t="s">
        <v>1006</v>
      </c>
      <c r="T799" s="4" t="s">
        <v>1076</v>
      </c>
      <c r="U799" s="1" t="s">
        <v>1080</v>
      </c>
      <c r="V799" s="6" t="s">
        <v>1087</v>
      </c>
      <c r="W799" s="7">
        <v>20403.76013</v>
      </c>
      <c r="X799" s="10">
        <v>45931</v>
      </c>
      <c r="Y799" s="1" t="s">
        <v>1106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HYPERLINK("https://www.suredividend.com/sure-analysis-PCAR/","Paccar Inc.")</f>
        <v>0</v>
      </c>
      <c r="C800" s="1" t="s">
        <v>958</v>
      </c>
      <c r="D800" s="3">
        <v>100</v>
      </c>
      <c r="E800" s="3">
        <v>96.42</v>
      </c>
      <c r="F800" s="3">
        <v>76</v>
      </c>
      <c r="G800" s="4">
        <v>1.268684210526316</v>
      </c>
      <c r="H800" s="4">
        <v>0.044803982576229</v>
      </c>
      <c r="I800" s="4">
        <v>-0.04648112794726633</v>
      </c>
      <c r="J800" s="4">
        <v>0.11</v>
      </c>
      <c r="K800" s="4">
        <v>0.09486353203083886</v>
      </c>
      <c r="L800" s="1" t="s">
        <v>896</v>
      </c>
      <c r="M800" s="5">
        <v>19.16898608349901</v>
      </c>
      <c r="N800" s="3">
        <v>5.03</v>
      </c>
      <c r="O800" s="3">
        <v>4.32</v>
      </c>
      <c r="P800" s="4">
        <v>0.8588469184890656</v>
      </c>
      <c r="Q800" s="1">
        <v>17</v>
      </c>
      <c r="R800" s="4">
        <v>0.03007962241378426</v>
      </c>
      <c r="S800" s="1" t="s">
        <v>997</v>
      </c>
      <c r="T800" s="4" t="s">
        <v>1076</v>
      </c>
      <c r="U800" s="1" t="s">
        <v>1080</v>
      </c>
      <c r="V800" s="6" t="s">
        <v>1086</v>
      </c>
      <c r="W800" s="7">
        <v>50708.480861</v>
      </c>
      <c r="X800" s="10">
        <v>45956</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HYPERLINK("https://www.suredividend.com/sure-analysis-GLAD/","Gladstone Capital Corp.")</f>
        <v>0</v>
      </c>
      <c r="C801" s="1" t="s">
        <v>958</v>
      </c>
      <c r="D801" s="3">
        <v>26</v>
      </c>
      <c r="E801" s="3">
        <v>19.425</v>
      </c>
      <c r="F801" s="3">
        <v>20</v>
      </c>
      <c r="G801" s="4">
        <v>0.9712500000000001</v>
      </c>
      <c r="H801" s="4">
        <v>0.1019305019305019</v>
      </c>
      <c r="I801" s="4">
        <v>0.005851327992054456</v>
      </c>
      <c r="J801" s="4">
        <v>0.005</v>
      </c>
      <c r="K801" s="4">
        <v>0.09482046145562695</v>
      </c>
      <c r="L801" s="1" t="s">
        <v>896</v>
      </c>
      <c r="M801" s="5">
        <v>9.664179104477613</v>
      </c>
      <c r="N801" s="3">
        <v>2.01</v>
      </c>
      <c r="O801" s="3">
        <v>1.98</v>
      </c>
      <c r="P801" s="4">
        <v>0.9850746268656717</v>
      </c>
      <c r="Q801" s="1">
        <v>2</v>
      </c>
      <c r="R801" s="4">
        <v>0.005000249399234269</v>
      </c>
      <c r="S801" s="1" t="s">
        <v>989</v>
      </c>
      <c r="T801" s="4" t="s">
        <v>1079</v>
      </c>
      <c r="U801" s="1" t="s">
        <v>1080</v>
      </c>
      <c r="V801" s="6" t="s">
        <v>1082</v>
      </c>
      <c r="W801" s="7">
        <v>433.645726</v>
      </c>
      <c r="X801" s="10">
        <v>45909</v>
      </c>
      <c r="Y801" s="1" t="s">
        <v>1093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HYPERLINK("https://www.suredividend.com/sure-analysis-SIRZF/","SIR Royalty Income Fund")</f>
        <v>0</v>
      </c>
      <c r="C802" s="1" t="s">
        <v>958</v>
      </c>
      <c r="D802" s="3">
        <v>10.61</v>
      </c>
      <c r="E802" s="3">
        <v>10.13</v>
      </c>
      <c r="F802" s="3">
        <v>10.2</v>
      </c>
      <c r="G802" s="4">
        <v>0.9931372549019609</v>
      </c>
      <c r="H802" s="4">
        <v>0.08588351431391905</v>
      </c>
      <c r="I802" s="4">
        <v>0.001378229292162469</v>
      </c>
      <c r="J802" s="4">
        <v>0.02</v>
      </c>
      <c r="K802" s="4">
        <v>0.09405136734439434</v>
      </c>
      <c r="L802" s="1" t="s">
        <v>896</v>
      </c>
      <c r="M802" s="5">
        <v>9.931372549019608</v>
      </c>
      <c r="N802" s="3">
        <v>1.02</v>
      </c>
      <c r="O802" s="3">
        <v>0.87</v>
      </c>
      <c r="P802" s="4">
        <v>0.8529411764705882</v>
      </c>
      <c r="Q802" s="1">
        <v>1</v>
      </c>
      <c r="R802" s="4">
        <v>0.01988310171094443</v>
      </c>
      <c r="T802" s="4" t="s">
        <v>1076</v>
      </c>
      <c r="U802" s="1" t="s">
        <v>1081</v>
      </c>
      <c r="V802" s="6" t="s">
        <v>1087</v>
      </c>
      <c r="X802" s="10">
        <v>45889</v>
      </c>
      <c r="Y802" s="1" t="s">
        <v>1105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HYPERLINK("https://www.suredividend.com/sure-analysis-DRETF/","Dream Office Real Estate Investment Trust")</f>
        <v>0</v>
      </c>
      <c r="C803" s="1" t="s">
        <v>959</v>
      </c>
      <c r="D803" s="3">
        <v>12.5</v>
      </c>
      <c r="E803" s="3">
        <v>12.87</v>
      </c>
      <c r="F803" s="3">
        <v>16</v>
      </c>
      <c r="G803" s="4">
        <v>0.804375</v>
      </c>
      <c r="H803" s="4">
        <v>0.05594405594405594</v>
      </c>
      <c r="I803" s="4">
        <v>0.04449962200791213</v>
      </c>
      <c r="J803" s="4">
        <v>0</v>
      </c>
      <c r="K803" s="4">
        <v>0.09133602662363138</v>
      </c>
      <c r="L803" s="1" t="s">
        <v>896</v>
      </c>
      <c r="M803" s="5">
        <v>6.435</v>
      </c>
      <c r="N803" s="3">
        <v>2</v>
      </c>
      <c r="O803" s="3">
        <v>0.72</v>
      </c>
      <c r="P803" s="4">
        <v>0.36</v>
      </c>
      <c r="Q803" s="1">
        <v>0</v>
      </c>
      <c r="R803" s="4">
        <v>0.02884302866442456</v>
      </c>
      <c r="T803" s="4" t="s">
        <v>1077</v>
      </c>
      <c r="U803" s="1" t="s">
        <v>1081</v>
      </c>
      <c r="V803" s="6" t="s">
        <v>1090</v>
      </c>
      <c r="X803" s="10">
        <v>45887</v>
      </c>
      <c r="Y803" s="1" t="s">
        <v>1097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959</v>
      </c>
      <c r="D804" s="3">
        <v>36</v>
      </c>
      <c r="E804" s="3">
        <v>35.805</v>
      </c>
      <c r="F804" s="3">
        <v>39</v>
      </c>
      <c r="G804" s="4">
        <v>0.9180769230769231</v>
      </c>
      <c r="H804" s="4">
        <v>0.06367825722664432</v>
      </c>
      <c r="I804" s="4">
        <v>0.01724177214345635</v>
      </c>
      <c r="J804" s="4">
        <v>0.02</v>
      </c>
      <c r="K804" s="4">
        <v>0.08749041597049434</v>
      </c>
      <c r="L804" s="1" t="s">
        <v>896</v>
      </c>
      <c r="M804" s="5">
        <v>13.26111111111111</v>
      </c>
      <c r="N804" s="3">
        <v>2.7</v>
      </c>
      <c r="O804" s="3">
        <v>2.28</v>
      </c>
      <c r="P804" s="4">
        <v>0.8444444444444443</v>
      </c>
      <c r="Q804" s="1">
        <v>0</v>
      </c>
      <c r="R804" s="4">
        <v>0</v>
      </c>
      <c r="S804" s="1" t="s">
        <v>1008</v>
      </c>
      <c r="T804" s="4" t="s">
        <v>1077</v>
      </c>
      <c r="U804" s="1" t="s">
        <v>1080</v>
      </c>
      <c r="V804" s="6" t="s">
        <v>1090</v>
      </c>
      <c r="W804" s="7">
        <v>1705.540357</v>
      </c>
      <c r="X804" s="10">
        <v>45968</v>
      </c>
      <c r="Y804" s="1" t="s">
        <v>1101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HYPERLINK("https://www.suredividend.com/sure-analysis-STAG/","STAG Industrial Inc")</f>
        <v>0</v>
      </c>
      <c r="C805" s="1" t="s">
        <v>958</v>
      </c>
      <c r="D805" s="3">
        <v>39</v>
      </c>
      <c r="E805" s="3">
        <v>38.65</v>
      </c>
      <c r="F805" s="3">
        <v>40</v>
      </c>
      <c r="G805" s="4">
        <v>0.9662499999999999</v>
      </c>
      <c r="H805" s="4">
        <v>0.03855109961190168</v>
      </c>
      <c r="I805" s="4">
        <v>0.006890164524655074</v>
      </c>
      <c r="J805" s="4">
        <v>0.05</v>
      </c>
      <c r="K805" s="4">
        <v>0.08698761483345518</v>
      </c>
      <c r="L805" s="1" t="s">
        <v>896</v>
      </c>
      <c r="M805" s="5">
        <v>15.27667984189723</v>
      </c>
      <c r="N805" s="3">
        <v>2.53</v>
      </c>
      <c r="O805" s="3">
        <v>1.49</v>
      </c>
      <c r="P805" s="4">
        <v>0.5889328063241107</v>
      </c>
      <c r="Q805" s="1">
        <v>14</v>
      </c>
      <c r="R805" s="4">
        <v>0.006623095628423892</v>
      </c>
      <c r="S805" s="1" t="s">
        <v>962</v>
      </c>
      <c r="T805" s="4" t="s">
        <v>1077</v>
      </c>
      <c r="U805" s="1" t="s">
        <v>1080</v>
      </c>
      <c r="V805" s="6" t="s">
        <v>1090</v>
      </c>
      <c r="W805" s="7">
        <v>7217.890206</v>
      </c>
      <c r="X805" s="10">
        <v>45961</v>
      </c>
      <c r="Y805" s="1" t="s">
        <v>1101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958</v>
      </c>
      <c r="D806" s="3">
        <v>62</v>
      </c>
      <c r="E806" s="3">
        <v>65.23</v>
      </c>
      <c r="F806" s="3">
        <v>87</v>
      </c>
      <c r="G806" s="4">
        <v>0.7497701149425288</v>
      </c>
      <c r="H806" s="4">
        <v>0.06086156676375901</v>
      </c>
      <c r="I806" s="4">
        <v>0.05928878625553313</v>
      </c>
      <c r="J806" s="4">
        <v>-0.02</v>
      </c>
      <c r="K806" s="4">
        <v>0.08675517902517837</v>
      </c>
      <c r="L806" s="1" t="s">
        <v>896</v>
      </c>
      <c r="M806" s="5">
        <v>8.997241379310346</v>
      </c>
      <c r="N806" s="3">
        <v>7.25</v>
      </c>
      <c r="O806" s="3">
        <v>3.97</v>
      </c>
      <c r="P806" s="4">
        <v>0.5475862068965518</v>
      </c>
      <c r="Q806" s="1">
        <v>3</v>
      </c>
      <c r="R806" s="4">
        <v>0.00646498417671193</v>
      </c>
      <c r="S806" s="1" t="s">
        <v>980</v>
      </c>
      <c r="T806" s="4" t="s">
        <v>1076</v>
      </c>
      <c r="U806" s="1" t="s">
        <v>1081</v>
      </c>
      <c r="V806" s="6" t="s">
        <v>1092</v>
      </c>
      <c r="W806" s="7">
        <v>155633.386796</v>
      </c>
      <c r="X806" s="10">
        <v>45965</v>
      </c>
      <c r="Y806" s="1" t="s">
        <v>1101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HYPERLINK("https://www.suredividend.com/sure-analysis-PSTL/","Postal Realty Trust Inc")</f>
        <v>0</v>
      </c>
      <c r="C807" s="1" t="s">
        <v>958</v>
      </c>
      <c r="D807" s="3">
        <v>15.28</v>
      </c>
      <c r="E807" s="3">
        <v>15.61</v>
      </c>
      <c r="F807" s="3">
        <v>15.72</v>
      </c>
      <c r="G807" s="4">
        <v>0.993002544529262</v>
      </c>
      <c r="H807" s="4">
        <v>0.06278026905829596</v>
      </c>
      <c r="I807" s="4">
        <v>0.001405397140994191</v>
      </c>
      <c r="J807" s="4">
        <v>0.03</v>
      </c>
      <c r="K807" s="4">
        <v>0.08612585533952499</v>
      </c>
      <c r="L807" s="1" t="s">
        <v>896</v>
      </c>
      <c r="M807" s="5">
        <v>11.91603053435114</v>
      </c>
      <c r="N807" s="3">
        <v>1.31</v>
      </c>
      <c r="O807" s="3">
        <v>0.98</v>
      </c>
      <c r="P807" s="4">
        <v>0.748091603053435</v>
      </c>
      <c r="Q807" s="1">
        <v>5</v>
      </c>
      <c r="R807" s="4">
        <v>0.03070825685139122</v>
      </c>
      <c r="S807" s="1" t="s">
        <v>1042</v>
      </c>
      <c r="T807" s="4" t="s">
        <v>1077</v>
      </c>
      <c r="U807" s="1" t="s">
        <v>1080</v>
      </c>
      <c r="V807" s="6" t="s">
        <v>1090</v>
      </c>
      <c r="W807" s="7">
        <v>407.098374</v>
      </c>
      <c r="X807" s="10">
        <v>45970</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HYPERLINK("https://www.suredividend.com/sure-analysis-DX/","Dynex Capital, Inc.")</f>
        <v>0</v>
      </c>
      <c r="C808" s="1" t="s">
        <v>958</v>
      </c>
      <c r="D808" s="3">
        <v>13.4</v>
      </c>
      <c r="E808" s="3">
        <v>13.64</v>
      </c>
      <c r="F808" s="3">
        <v>7.5</v>
      </c>
      <c r="G808" s="4">
        <v>1.818666666666667</v>
      </c>
      <c r="H808" s="4">
        <v>0.1495601173020528</v>
      </c>
      <c r="I808" s="4">
        <v>-0.1127431139542314</v>
      </c>
      <c r="J808" s="4">
        <v>0.098</v>
      </c>
      <c r="K808" s="4">
        <v>0.08471662591376239</v>
      </c>
      <c r="L808" s="1" t="s">
        <v>896</v>
      </c>
      <c r="M808" s="5">
        <v>14.51063829787234</v>
      </c>
      <c r="N808" s="3">
        <v>0.9399999999999999</v>
      </c>
      <c r="O808" s="3">
        <v>2.04</v>
      </c>
      <c r="P808" s="4">
        <v>2.170212765957447</v>
      </c>
      <c r="Q808" s="1">
        <v>2</v>
      </c>
      <c r="R808" s="4">
        <v>-0.05964417672875355</v>
      </c>
      <c r="S808" s="1" t="s">
        <v>1037</v>
      </c>
      <c r="T808" s="4" t="s">
        <v>1077</v>
      </c>
      <c r="U808" s="1" t="s">
        <v>1080</v>
      </c>
      <c r="V808" s="6" t="s">
        <v>1090</v>
      </c>
      <c r="W808" s="7">
        <v>2004.116819</v>
      </c>
      <c r="X808" s="10">
        <v>45972</v>
      </c>
      <c r="Y808" s="1" t="s">
        <v>1107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HYPERLINK("https://www.suredividend.com/sure-analysis-ET/","Energy Transfer LP")</f>
        <v>0</v>
      </c>
      <c r="C809" s="1" t="s">
        <v>958</v>
      </c>
      <c r="D809" s="3">
        <v>17</v>
      </c>
      <c r="E809" s="3">
        <v>16.61</v>
      </c>
      <c r="F809" s="3">
        <v>14</v>
      </c>
      <c r="G809" s="4">
        <v>1.186428571428571</v>
      </c>
      <c r="H809" s="4">
        <v>0.08007224563515955</v>
      </c>
      <c r="I809" s="4">
        <v>-0.03361166147882921</v>
      </c>
      <c r="J809" s="4">
        <v>0.05</v>
      </c>
      <c r="K809" s="4">
        <v>0.08462266446497435</v>
      </c>
      <c r="L809" s="1" t="s">
        <v>896</v>
      </c>
      <c r="M809" s="5">
        <v>6.151851851851851</v>
      </c>
      <c r="N809" s="3">
        <v>2.7</v>
      </c>
      <c r="O809" s="3">
        <v>1.33</v>
      </c>
      <c r="P809" s="4">
        <v>0.4925925925925926</v>
      </c>
      <c r="Q809" s="1">
        <v>4</v>
      </c>
      <c r="R809" s="4">
        <v>0.02021836907521135</v>
      </c>
      <c r="S809" s="1" t="s">
        <v>970</v>
      </c>
      <c r="T809" s="4" t="s">
        <v>1078</v>
      </c>
      <c r="U809" s="1" t="s">
        <v>1080</v>
      </c>
      <c r="V809" s="6" t="s">
        <v>1092</v>
      </c>
      <c r="W809" s="7">
        <v>37895.58987</v>
      </c>
      <c r="X809" s="10">
        <v>45973</v>
      </c>
      <c r="Y809" s="1" t="s">
        <v>1101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HYPERLINK("https://www.suredividend.com/sure-analysis-CME/","CME Group Inc")</f>
        <v>0</v>
      </c>
      <c r="C810" s="1" t="s">
        <v>958</v>
      </c>
      <c r="D810" s="3">
        <v>271</v>
      </c>
      <c r="E810" s="3">
        <v>283.53</v>
      </c>
      <c r="F810" s="3">
        <v>279</v>
      </c>
      <c r="G810" s="4">
        <v>1.016236559139785</v>
      </c>
      <c r="H810" s="4">
        <v>0.03745635382499207</v>
      </c>
      <c r="I810" s="4">
        <v>-0.003216048571890506</v>
      </c>
      <c r="J810" s="4">
        <v>0.056</v>
      </c>
      <c r="K810" s="4">
        <v>0.08357826492867493</v>
      </c>
      <c r="L810" s="1" t="s">
        <v>896</v>
      </c>
      <c r="M810" s="5">
        <v>25.38316920322292</v>
      </c>
      <c r="N810" s="3">
        <v>11.17</v>
      </c>
      <c r="O810" s="3">
        <v>10.62</v>
      </c>
      <c r="P810" s="4">
        <v>0.9507609668755594</v>
      </c>
      <c r="Q810" s="1">
        <v>20</v>
      </c>
      <c r="R810" s="4">
        <v>0.02473447145840368</v>
      </c>
      <c r="S810" s="1" t="s">
        <v>1023</v>
      </c>
      <c r="T810" s="4" t="s">
        <v>1076</v>
      </c>
      <c r="U810" s="1" t="s">
        <v>1080</v>
      </c>
      <c r="V810" s="6" t="s">
        <v>1082</v>
      </c>
      <c r="W810" s="7">
        <v>102244.463039</v>
      </c>
      <c r="X810" s="10">
        <v>45974</v>
      </c>
      <c r="Y810" s="1" t="s">
        <v>1107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958</v>
      </c>
      <c r="D811" s="3">
        <v>83</v>
      </c>
      <c r="E811" s="3">
        <v>88.26000000000001</v>
      </c>
      <c r="F811" s="3">
        <v>100</v>
      </c>
      <c r="G811" s="4">
        <v>0.8826000000000001</v>
      </c>
      <c r="H811" s="4">
        <v>0.04418762746430999</v>
      </c>
      <c r="I811" s="4">
        <v>0.02529116578199497</v>
      </c>
      <c r="J811" s="4">
        <v>0.023</v>
      </c>
      <c r="K811" s="4">
        <v>0.08356969054882502</v>
      </c>
      <c r="L811" s="1" t="s">
        <v>896</v>
      </c>
      <c r="M811" s="5">
        <v>13.19282511210762</v>
      </c>
      <c r="N811" s="3">
        <v>6.69</v>
      </c>
      <c r="O811" s="3">
        <v>3.9</v>
      </c>
      <c r="P811" s="4">
        <v>0.5829596412556053</v>
      </c>
      <c r="Q811" s="1">
        <v>6</v>
      </c>
      <c r="R811" s="4">
        <v>0.005076403090295889</v>
      </c>
      <c r="S811" s="1" t="s">
        <v>1004</v>
      </c>
      <c r="T811" s="4" t="s">
        <v>1076</v>
      </c>
      <c r="U811" s="1" t="s">
        <v>1081</v>
      </c>
      <c r="V811" s="6" t="s">
        <v>1091</v>
      </c>
      <c r="W811" s="7">
        <v>4641.788878</v>
      </c>
      <c r="X811" s="10">
        <v>45874</v>
      </c>
      <c r="Y811" s="1" t="s">
        <v>1107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HYPERLINK("https://www.suredividend.com/sure-analysis-NPIFF/","Northland Power Inc.")</f>
        <v>0</v>
      </c>
      <c r="C812" s="1" t="s">
        <v>959</v>
      </c>
      <c r="D812" s="3">
        <v>16.17</v>
      </c>
      <c r="E812" s="3">
        <v>13.1</v>
      </c>
      <c r="F812" s="3">
        <v>13.5</v>
      </c>
      <c r="G812" s="4">
        <v>0.9703703703703703</v>
      </c>
      <c r="H812" s="4">
        <v>0.06641221374045801</v>
      </c>
      <c r="I812" s="4">
        <v>0.006033620447911447</v>
      </c>
      <c r="J812" s="4">
        <v>0.02</v>
      </c>
      <c r="K812" s="4">
        <v>0.08305020690093334</v>
      </c>
      <c r="L812" s="1" t="s">
        <v>896</v>
      </c>
      <c r="M812" s="5">
        <v>12.12962962962963</v>
      </c>
      <c r="N812" s="3">
        <v>1.08</v>
      </c>
      <c r="O812" s="3">
        <v>0.87</v>
      </c>
      <c r="P812" s="4">
        <v>0.8055555555555555</v>
      </c>
      <c r="Q812" s="1">
        <v>0</v>
      </c>
      <c r="R812" s="4">
        <v>0.01988310171094443</v>
      </c>
      <c r="T812" s="4" t="s">
        <v>1076</v>
      </c>
      <c r="U812" s="1" t="s">
        <v>1081</v>
      </c>
      <c r="V812" s="6" t="s">
        <v>1085</v>
      </c>
      <c r="X812" s="10">
        <v>45887</v>
      </c>
      <c r="Y812" s="1" t="s">
        <v>1097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HYPERLINK("https://www.suredividend.com/sure-analysis-ETD/","Ethan Allen Interiors, Inc.")</f>
        <v>0</v>
      </c>
      <c r="C813" s="1" t="s">
        <v>958</v>
      </c>
      <c r="D813" s="3">
        <v>24</v>
      </c>
      <c r="E813" s="3">
        <v>22.66</v>
      </c>
      <c r="F813" s="3">
        <v>21</v>
      </c>
      <c r="G813" s="4">
        <v>1.079047619047619</v>
      </c>
      <c r="H813" s="4">
        <v>0.06884377758164166</v>
      </c>
      <c r="I813" s="4">
        <v>-0.01510058874232212</v>
      </c>
      <c r="J813" s="4">
        <v>0.04</v>
      </c>
      <c r="K813" s="4">
        <v>0.08265443506238102</v>
      </c>
      <c r="L813" s="1" t="s">
        <v>896</v>
      </c>
      <c r="M813" s="5">
        <v>12.94857142857143</v>
      </c>
      <c r="N813" s="3">
        <v>1.75</v>
      </c>
      <c r="O813" s="3">
        <v>1.56</v>
      </c>
      <c r="P813" s="4">
        <v>0.8914285714285715</v>
      </c>
      <c r="Q813" s="1">
        <v>5</v>
      </c>
      <c r="R813" s="4">
        <v>0.01493197894539366</v>
      </c>
      <c r="S813" s="1" t="s">
        <v>997</v>
      </c>
      <c r="T813" s="4" t="s">
        <v>1076</v>
      </c>
      <c r="U813" s="1" t="s">
        <v>1080</v>
      </c>
      <c r="V813" s="6" t="s">
        <v>1087</v>
      </c>
      <c r="W813" s="7">
        <v>577.122969</v>
      </c>
      <c r="X813" s="10">
        <v>45965</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958</v>
      </c>
      <c r="D814" s="3">
        <v>14</v>
      </c>
      <c r="E814" s="3">
        <v>22.185</v>
      </c>
      <c r="F814" s="3">
        <v>23</v>
      </c>
      <c r="G814" s="4">
        <v>0.9645652173913043</v>
      </c>
      <c r="H814" s="4">
        <v>0.04327248140635565</v>
      </c>
      <c r="I814" s="4">
        <v>0.007241661143049027</v>
      </c>
      <c r="J814" s="4">
        <v>0.04</v>
      </c>
      <c r="K814" s="4">
        <v>0.08221048756221894</v>
      </c>
      <c r="L814" s="1" t="s">
        <v>896</v>
      </c>
      <c r="M814" s="5">
        <v>11.86363636363636</v>
      </c>
      <c r="N814" s="3">
        <v>1.87</v>
      </c>
      <c r="O814" s="3">
        <v>0.96</v>
      </c>
      <c r="P814" s="4">
        <v>0.5133689839572192</v>
      </c>
      <c r="Q814" s="1">
        <v>3</v>
      </c>
      <c r="R814" s="4">
        <v>0.01020619660890776</v>
      </c>
      <c r="S814" s="1" t="s">
        <v>980</v>
      </c>
      <c r="T814" s="4" t="s">
        <v>1077</v>
      </c>
      <c r="U814" s="1" t="s">
        <v>1080</v>
      </c>
      <c r="V814" s="6" t="s">
        <v>1090</v>
      </c>
      <c r="W814" s="7">
        <v>987.699306</v>
      </c>
      <c r="X814" s="10">
        <v>45880</v>
      </c>
      <c r="Y814" s="1" t="s">
        <v>1098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959</v>
      </c>
      <c r="D815" s="3">
        <v>10.2</v>
      </c>
      <c r="E815" s="3">
        <v>10.14</v>
      </c>
      <c r="F815" s="3">
        <v>7.7</v>
      </c>
      <c r="G815" s="4">
        <v>1.316883116883117</v>
      </c>
      <c r="H815" s="4">
        <v>0.1420118343195266</v>
      </c>
      <c r="I815" s="4">
        <v>-0.05356551969433265</v>
      </c>
      <c r="J815" s="4">
        <v>0.003</v>
      </c>
      <c r="K815" s="4">
        <v>0.08169392181134127</v>
      </c>
      <c r="L815" s="1" t="s">
        <v>896</v>
      </c>
      <c r="M815" s="5">
        <v>6.627450980392157</v>
      </c>
      <c r="N815" s="3">
        <v>1.53</v>
      </c>
      <c r="O815" s="3">
        <v>1.44</v>
      </c>
      <c r="P815" s="4">
        <v>0.9411764705882353</v>
      </c>
      <c r="Q815" s="1">
        <v>0</v>
      </c>
      <c r="R815" s="4">
        <v>0</v>
      </c>
      <c r="S815" s="1" t="s">
        <v>969</v>
      </c>
      <c r="T815" s="4" t="s">
        <v>1077</v>
      </c>
      <c r="U815" s="1" t="s">
        <v>1080</v>
      </c>
      <c r="V815" s="6" t="s">
        <v>1090</v>
      </c>
      <c r="W815" s="7">
        <v>10877.42207</v>
      </c>
      <c r="X815" s="10">
        <v>45972</v>
      </c>
      <c r="Y815" s="1" t="s">
        <v>1107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958</v>
      </c>
      <c r="D816" s="3">
        <v>30</v>
      </c>
      <c r="E816" s="3">
        <v>28.83</v>
      </c>
      <c r="F816" s="3">
        <v>32</v>
      </c>
      <c r="G816" s="4">
        <v>0.9009374999999999</v>
      </c>
      <c r="H816" s="4">
        <v>0.04231703087062088</v>
      </c>
      <c r="I816" s="4">
        <v>0.02108305054492932</v>
      </c>
      <c r="J816" s="4">
        <v>0.025</v>
      </c>
      <c r="K816" s="4">
        <v>0.08062738431207017</v>
      </c>
      <c r="L816" s="1" t="s">
        <v>896</v>
      </c>
      <c r="M816" s="5">
        <v>10.79775280898876</v>
      </c>
      <c r="N816" s="3">
        <v>2.67</v>
      </c>
      <c r="O816" s="3">
        <v>1.22</v>
      </c>
      <c r="P816" s="4">
        <v>0.4569288389513109</v>
      </c>
      <c r="Q816" s="1">
        <v>3</v>
      </c>
      <c r="R816" s="4">
        <v>0.009648089435637663</v>
      </c>
      <c r="S816" s="1" t="s">
        <v>980</v>
      </c>
      <c r="T816" s="4" t="s">
        <v>1077</v>
      </c>
      <c r="U816" s="1" t="s">
        <v>1080</v>
      </c>
      <c r="V816" s="6" t="s">
        <v>1090</v>
      </c>
      <c r="W816" s="7">
        <v>3263.861425</v>
      </c>
      <c r="X816" s="10">
        <v>45905</v>
      </c>
      <c r="Y816" s="1" t="s">
        <v>1106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958</v>
      </c>
      <c r="D817" s="3">
        <v>37</v>
      </c>
      <c r="E817" s="3">
        <v>35.95</v>
      </c>
      <c r="F817" s="3">
        <v>41</v>
      </c>
      <c r="G817" s="4">
        <v>0.876829268292683</v>
      </c>
      <c r="H817" s="4">
        <v>0.03337969401947148</v>
      </c>
      <c r="I817" s="4">
        <v>0.02663718963165063</v>
      </c>
      <c r="J817" s="4">
        <v>0.02</v>
      </c>
      <c r="K817" s="4">
        <v>0.0801610478842949</v>
      </c>
      <c r="L817" s="1" t="s">
        <v>896</v>
      </c>
      <c r="M817" s="5">
        <v>13.16849816849817</v>
      </c>
      <c r="N817" s="3">
        <v>2.73</v>
      </c>
      <c r="O817" s="3">
        <v>1.2</v>
      </c>
      <c r="P817" s="4">
        <v>0.4395604395604396</v>
      </c>
      <c r="Q817" s="1">
        <v>6</v>
      </c>
      <c r="R817" s="4">
        <v>0.0796084730466029</v>
      </c>
      <c r="S817" s="1" t="s">
        <v>997</v>
      </c>
      <c r="T817" s="4" t="s">
        <v>1076</v>
      </c>
      <c r="U817" s="1" t="s">
        <v>1081</v>
      </c>
      <c r="V817" s="6" t="s">
        <v>1091</v>
      </c>
      <c r="W817" s="7">
        <v>1717.025485</v>
      </c>
      <c r="X817" s="10">
        <v>45881</v>
      </c>
      <c r="Y817" s="1" t="s">
        <v>1094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HYPERLINK("https://www.suredividend.com/sure-analysis-NWE/","NorthWestern Energy Group Inc")</f>
        <v>0</v>
      </c>
      <c r="C818" s="1" t="s">
        <v>958</v>
      </c>
      <c r="D818" s="3">
        <v>65</v>
      </c>
      <c r="E818" s="3">
        <v>65.11</v>
      </c>
      <c r="F818" s="3">
        <v>61</v>
      </c>
      <c r="G818" s="4">
        <v>1.067377049180328</v>
      </c>
      <c r="H818" s="4">
        <v>0.04054676700967594</v>
      </c>
      <c r="I818" s="4">
        <v>-0.01295619307244</v>
      </c>
      <c r="J818" s="4">
        <v>0.06</v>
      </c>
      <c r="K818" s="4">
        <v>0.07991711319058026</v>
      </c>
      <c r="L818" s="1" t="s">
        <v>896</v>
      </c>
      <c r="M818" s="5">
        <v>18.08611111111111</v>
      </c>
      <c r="N818" s="3">
        <v>3.6</v>
      </c>
      <c r="O818" s="3">
        <v>2.64</v>
      </c>
      <c r="P818" s="4">
        <v>0.7333333333333334</v>
      </c>
      <c r="Q818" s="1">
        <v>20</v>
      </c>
      <c r="R818" s="4">
        <v>0.01966570441215199</v>
      </c>
      <c r="S818" s="1" t="s">
        <v>965</v>
      </c>
      <c r="T818" s="4" t="s">
        <v>1076</v>
      </c>
      <c r="U818" s="1" t="s">
        <v>1080</v>
      </c>
      <c r="V818" s="6" t="s">
        <v>1085</v>
      </c>
      <c r="W818" s="7">
        <v>4004.352361</v>
      </c>
      <c r="X818" s="10">
        <v>45969</v>
      </c>
      <c r="Y818" s="1" t="s">
        <v>1105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HYPERLINK("https://www.suredividend.com/sure-analysis-SUI/","Sun Communities, Inc.")</f>
        <v>0</v>
      </c>
      <c r="C819" s="1" t="s">
        <v>958</v>
      </c>
      <c r="D819" s="3">
        <v>123</v>
      </c>
      <c r="E819" s="3">
        <v>125.48</v>
      </c>
      <c r="F819" s="3">
        <v>126</v>
      </c>
      <c r="G819" s="4">
        <v>0.9958730158730159</v>
      </c>
      <c r="H819" s="4">
        <v>0.03315269365635958</v>
      </c>
      <c r="I819" s="4">
        <v>0.0008274468712374805</v>
      </c>
      <c r="J819" s="4">
        <v>0.05</v>
      </c>
      <c r="K819" s="4">
        <v>0.0785618437329072</v>
      </c>
      <c r="L819" s="1" t="s">
        <v>896</v>
      </c>
      <c r="M819" s="5">
        <v>18.92609351432881</v>
      </c>
      <c r="N819" s="3">
        <v>6.63</v>
      </c>
      <c r="O819" s="3">
        <v>4.16</v>
      </c>
      <c r="P819" s="4">
        <v>0.6274509803921569</v>
      </c>
      <c r="Q819" s="1">
        <v>9</v>
      </c>
      <c r="R819" s="4">
        <v>0.02383625553960966</v>
      </c>
      <c r="S819" s="1" t="s">
        <v>980</v>
      </c>
      <c r="T819" s="4" t="s">
        <v>1077</v>
      </c>
      <c r="U819" s="1" t="s">
        <v>1080</v>
      </c>
      <c r="V819" s="6" t="s">
        <v>1090</v>
      </c>
      <c r="W819" s="7">
        <v>15521.619503</v>
      </c>
      <c r="X819" s="10">
        <v>45961</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HYPERLINK("https://www.suredividend.com/sure-analysis-RIOCF/","RioCan Real Estate Investment Trust")</f>
        <v>0</v>
      </c>
      <c r="C820" s="1" t="s">
        <v>958</v>
      </c>
      <c r="D820" s="3">
        <v>13</v>
      </c>
      <c r="E820" s="3">
        <v>13.15</v>
      </c>
      <c r="F820" s="3">
        <v>14.95</v>
      </c>
      <c r="G820" s="4">
        <v>0.8795986622073579</v>
      </c>
      <c r="H820" s="4">
        <v>0.06387832699619772</v>
      </c>
      <c r="I820" s="4">
        <v>0.02598990574250704</v>
      </c>
      <c r="J820" s="4">
        <v>0</v>
      </c>
      <c r="K820" s="4">
        <v>0.07807408153441719</v>
      </c>
      <c r="L820" s="1" t="s">
        <v>896</v>
      </c>
      <c r="M820" s="5">
        <v>11.43478260869565</v>
      </c>
      <c r="N820" s="3">
        <v>1.15</v>
      </c>
      <c r="O820" s="3">
        <v>0.84</v>
      </c>
      <c r="P820" s="4">
        <v>0.7304347826086957</v>
      </c>
      <c r="Q820" s="1">
        <v>4</v>
      </c>
      <c r="R820" s="4">
        <v>0</v>
      </c>
      <c r="T820" s="4" t="s">
        <v>1077</v>
      </c>
      <c r="U820" s="1" t="s">
        <v>1081</v>
      </c>
      <c r="V820" s="6" t="s">
        <v>1090</v>
      </c>
      <c r="X820" s="10">
        <v>45884</v>
      </c>
      <c r="Y820" s="1" t="s">
        <v>1099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HYPERLINK("https://www.suredividend.com/sure-analysis-BUD/","Anheuser-Busch InBev SA/NV")</f>
        <v>0</v>
      </c>
      <c r="C821" s="1" t="s">
        <v>958</v>
      </c>
      <c r="D821" s="3">
        <v>63</v>
      </c>
      <c r="E821" s="3">
        <v>64.31999999999999</v>
      </c>
      <c r="F821" s="3">
        <v>76</v>
      </c>
      <c r="G821" s="4">
        <v>0.8463157894736841</v>
      </c>
      <c r="H821" s="4">
        <v>0.013681592039801</v>
      </c>
      <c r="I821" s="4">
        <v>0.03393565307705271</v>
      </c>
      <c r="J821" s="4">
        <v>0.03</v>
      </c>
      <c r="K821" s="4">
        <v>0.07566146458458722</v>
      </c>
      <c r="L821" s="1" t="s">
        <v>896</v>
      </c>
      <c r="M821" s="5">
        <v>16.97097625329815</v>
      </c>
      <c r="N821" s="3">
        <v>3.79</v>
      </c>
      <c r="O821" s="3">
        <v>0.88</v>
      </c>
      <c r="P821" s="4">
        <v>0.2321899736147757</v>
      </c>
      <c r="Q821" s="1">
        <v>2</v>
      </c>
      <c r="R821" s="4">
        <v>0.008929989071996269</v>
      </c>
      <c r="S821" s="1" t="s">
        <v>1071</v>
      </c>
      <c r="T821" s="4" t="s">
        <v>1076</v>
      </c>
      <c r="U821" s="1" t="s">
        <v>1081</v>
      </c>
      <c r="V821" s="6" t="s">
        <v>1091</v>
      </c>
      <c r="W821" s="7">
        <v>116063.080615</v>
      </c>
      <c r="X821" s="10">
        <v>45895</v>
      </c>
      <c r="Y821" s="1" t="s">
        <v>1104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HYPERLINK("https://www.suredividend.com/sure-analysis-CTRRF/","CT Real Estate Investment Trust")</f>
        <v>0</v>
      </c>
      <c r="C822" s="1" t="s">
        <v>958</v>
      </c>
      <c r="D822" s="3">
        <v>11.49</v>
      </c>
      <c r="E822" s="3">
        <v>11.62</v>
      </c>
      <c r="F822" s="3">
        <v>11.83</v>
      </c>
      <c r="G822" s="4">
        <v>0.9822485207100591</v>
      </c>
      <c r="H822" s="4">
        <v>0.0585197934595525</v>
      </c>
      <c r="I822" s="4">
        <v>0.003588609007112442</v>
      </c>
      <c r="J822" s="4">
        <v>0.02</v>
      </c>
      <c r="K822" s="4">
        <v>0.0748262135484441</v>
      </c>
      <c r="L822" s="1" t="s">
        <v>896</v>
      </c>
      <c r="M822" s="5">
        <v>12.76923076923077</v>
      </c>
      <c r="N822" s="3">
        <v>0.91</v>
      </c>
      <c r="O822" s="3">
        <v>0.68</v>
      </c>
      <c r="P822" s="4">
        <v>0.7472527472527473</v>
      </c>
      <c r="Q822" s="1">
        <v>12</v>
      </c>
      <c r="R822" s="4">
        <v>0.01978934521903875</v>
      </c>
      <c r="T822" s="4" t="s">
        <v>1077</v>
      </c>
      <c r="U822" s="1" t="s">
        <v>1081</v>
      </c>
      <c r="V822" s="6" t="s">
        <v>1090</v>
      </c>
      <c r="X822" s="10">
        <v>45973</v>
      </c>
      <c r="Y822" s="1" t="s">
        <v>1099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HYPERLINK("https://www.suredividend.com/sure-analysis-HSBC/","HSBC Holdings plc")</f>
        <v>0</v>
      </c>
      <c r="C823" s="1" t="s">
        <v>958</v>
      </c>
      <c r="D823" s="3">
        <v>71</v>
      </c>
      <c r="E823" s="3">
        <v>72.44</v>
      </c>
      <c r="F823" s="3">
        <v>70</v>
      </c>
      <c r="G823" s="4">
        <v>1.034857142857143</v>
      </c>
      <c r="H823" s="4">
        <v>0.0462451684152402</v>
      </c>
      <c r="I823" s="4">
        <v>-0.006829252134917474</v>
      </c>
      <c r="J823" s="4">
        <v>0.04</v>
      </c>
      <c r="K823" s="4">
        <v>0.07391780768573586</v>
      </c>
      <c r="L823" s="1" t="s">
        <v>896</v>
      </c>
      <c r="M823" s="5">
        <v>10.42302158273381</v>
      </c>
      <c r="N823" s="3">
        <v>6.95</v>
      </c>
      <c r="O823" s="3">
        <v>3.35</v>
      </c>
      <c r="P823" s="4">
        <v>0.4820143884892086</v>
      </c>
      <c r="Q823" s="1">
        <v>3</v>
      </c>
      <c r="R823" s="4">
        <v>0.02981066150223244</v>
      </c>
      <c r="S823" s="1" t="s">
        <v>970</v>
      </c>
      <c r="T823" s="4" t="s">
        <v>1076</v>
      </c>
      <c r="U823" s="1" t="s">
        <v>1081</v>
      </c>
      <c r="V823" s="6" t="s">
        <v>1082</v>
      </c>
      <c r="W823" s="7">
        <v>262599.780916</v>
      </c>
      <c r="X823" s="10">
        <v>45931</v>
      </c>
      <c r="Y823" s="1" t="s">
        <v>1106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HYPERLINK("https://www.suredividend.com/sure-analysis-LCII/","LCI Industries")</f>
        <v>0</v>
      </c>
      <c r="C824" s="1" t="s">
        <v>958</v>
      </c>
      <c r="D824" s="3">
        <v>104</v>
      </c>
      <c r="E824" s="3">
        <v>108.83</v>
      </c>
      <c r="F824" s="3">
        <v>101</v>
      </c>
      <c r="G824" s="4">
        <v>1.077524752475248</v>
      </c>
      <c r="H824" s="4">
        <v>0.04235964348065791</v>
      </c>
      <c r="I824" s="4">
        <v>-0.01482235416846001</v>
      </c>
      <c r="J824" s="4">
        <v>0.05</v>
      </c>
      <c r="K824" s="4">
        <v>0.07311700533670917</v>
      </c>
      <c r="L824" s="1" t="s">
        <v>896</v>
      </c>
      <c r="M824" s="5">
        <v>17.27460317460318</v>
      </c>
      <c r="N824" s="3">
        <v>6.3</v>
      </c>
      <c r="O824" s="3">
        <v>4.61</v>
      </c>
      <c r="P824" s="4">
        <v>0.7317460317460318</v>
      </c>
      <c r="Q824" s="1">
        <v>9</v>
      </c>
      <c r="R824" s="4">
        <v>0.04004561472631418</v>
      </c>
      <c r="S824" s="1" t="s">
        <v>973</v>
      </c>
      <c r="T824" s="4" t="s">
        <v>1076</v>
      </c>
      <c r="U824" s="1" t="s">
        <v>1080</v>
      </c>
      <c r="V824" s="6" t="s">
        <v>1087</v>
      </c>
      <c r="W824" s="7">
        <v>2633.711408</v>
      </c>
      <c r="X824" s="10">
        <v>45915</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HYPERLINK("https://www.suredividend.com/sure-analysis-MLLGF/","Mullen Group Ltd.")</f>
        <v>0</v>
      </c>
      <c r="C825" s="1" t="s">
        <v>958</v>
      </c>
      <c r="D825" s="3">
        <v>10.17</v>
      </c>
      <c r="E825" s="3">
        <v>10.17</v>
      </c>
      <c r="F825" s="3">
        <v>9.6</v>
      </c>
      <c r="G825" s="4">
        <v>1.059375</v>
      </c>
      <c r="H825" s="4">
        <v>0.05899705014749262</v>
      </c>
      <c r="I825" s="4">
        <v>-0.01146953983819454</v>
      </c>
      <c r="J825" s="4">
        <v>0.03</v>
      </c>
      <c r="K825" s="4">
        <v>0.07237364705997296</v>
      </c>
      <c r="L825" s="1" t="s">
        <v>896</v>
      </c>
      <c r="M825" s="5">
        <v>12.7125</v>
      </c>
      <c r="N825" s="3">
        <v>0.8</v>
      </c>
      <c r="O825" s="3">
        <v>0.6</v>
      </c>
      <c r="P825" s="4">
        <v>0.7499999999999999</v>
      </c>
      <c r="Q825" s="1">
        <v>4</v>
      </c>
      <c r="R825" s="4">
        <v>0.03131030647754507</v>
      </c>
      <c r="T825" s="4" t="s">
        <v>1076</v>
      </c>
      <c r="U825" s="1" t="s">
        <v>1081</v>
      </c>
      <c r="V825" s="6" t="s">
        <v>1086</v>
      </c>
      <c r="X825" s="10">
        <v>45954</v>
      </c>
      <c r="Y825" s="1" t="s">
        <v>1097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HYPERLINK("https://www.suredividend.com/sure-analysis-CRT/","Cross Timbers Royalty Trust")</f>
        <v>0</v>
      </c>
      <c r="C826" s="1" t="s">
        <v>959</v>
      </c>
      <c r="D826" s="3">
        <v>8.699999999999999</v>
      </c>
      <c r="E826" s="3">
        <v>8.65</v>
      </c>
      <c r="F826" s="3">
        <v>6.6</v>
      </c>
      <c r="G826" s="4">
        <v>1.310606060606061</v>
      </c>
      <c r="H826" s="4">
        <v>0.08439306358381503</v>
      </c>
      <c r="I826" s="4">
        <v>-0.05266067513297557</v>
      </c>
      <c r="J826" s="4">
        <v>0.04</v>
      </c>
      <c r="K826" s="4">
        <v>0.07026731167705869</v>
      </c>
      <c r="L826" s="1" t="s">
        <v>896</v>
      </c>
      <c r="M826" s="5">
        <v>11.84931506849315</v>
      </c>
      <c r="N826" s="3">
        <v>0.73</v>
      </c>
      <c r="O826" s="3">
        <v>0.73</v>
      </c>
      <c r="P826" s="4">
        <v>1</v>
      </c>
      <c r="Q826" s="1">
        <v>0</v>
      </c>
      <c r="R826" s="4">
        <v>0.04043134889410194</v>
      </c>
      <c r="S826" s="1" t="s">
        <v>1072</v>
      </c>
      <c r="T826" s="4" t="s">
        <v>1076</v>
      </c>
      <c r="U826" s="1" t="s">
        <v>1080</v>
      </c>
      <c r="V826" s="6" t="s">
        <v>1092</v>
      </c>
      <c r="X826" s="10">
        <v>45897</v>
      </c>
      <c r="Y826" s="1" t="s">
        <v>1101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HYPERLINK("https://www.suredividend.com/sure-analysis-AMIVF/","Atrium Mortgage Investment Corporation")</f>
        <v>0</v>
      </c>
      <c r="C827" s="1" t="s">
        <v>958</v>
      </c>
      <c r="D827" s="3">
        <v>8.529999999999999</v>
      </c>
      <c r="E827" s="3">
        <v>8.09</v>
      </c>
      <c r="F827" s="3">
        <v>7.92</v>
      </c>
      <c r="G827" s="4">
        <v>1.021464646464646</v>
      </c>
      <c r="H827" s="4">
        <v>0.08281829419035848</v>
      </c>
      <c r="I827" s="4">
        <v>-0.004238497157444399</v>
      </c>
      <c r="J827" s="4">
        <v>0</v>
      </c>
      <c r="K827" s="4">
        <v>0.06855056648359126</v>
      </c>
      <c r="L827" s="1" t="s">
        <v>896</v>
      </c>
      <c r="M827" s="5">
        <v>11.23611111111111</v>
      </c>
      <c r="N827" s="3">
        <v>0.72</v>
      </c>
      <c r="O827" s="3">
        <v>0.67</v>
      </c>
      <c r="P827" s="4">
        <v>0.9305555555555557</v>
      </c>
      <c r="Q827" s="1">
        <v>1</v>
      </c>
      <c r="R827" s="4">
        <v>0</v>
      </c>
      <c r="T827" s="4" t="s">
        <v>1076</v>
      </c>
      <c r="U827" s="1" t="s">
        <v>1081</v>
      </c>
      <c r="V827" s="6" t="s">
        <v>1082</v>
      </c>
      <c r="X827" s="10">
        <v>45884</v>
      </c>
      <c r="Y827" s="1" t="s">
        <v>1099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958</v>
      </c>
      <c r="D828" s="3">
        <v>11</v>
      </c>
      <c r="E828" s="3">
        <v>10.86</v>
      </c>
      <c r="F828" s="3">
        <v>11.34</v>
      </c>
      <c r="G828" s="4">
        <v>0.9576719576719577</v>
      </c>
      <c r="H828" s="4">
        <v>0.0570902394106814</v>
      </c>
      <c r="I828" s="4">
        <v>0.008687516083380364</v>
      </c>
      <c r="J828" s="4">
        <v>0.01</v>
      </c>
      <c r="K828" s="4">
        <v>0.06825462129737225</v>
      </c>
      <c r="L828" s="1" t="s">
        <v>896</v>
      </c>
      <c r="M828" s="5">
        <v>8.619047619047619</v>
      </c>
      <c r="N828" s="3">
        <v>1.26</v>
      </c>
      <c r="O828" s="3">
        <v>0.62</v>
      </c>
      <c r="P828" s="4">
        <v>0.492063492063492</v>
      </c>
      <c r="Q828" s="1">
        <v>3</v>
      </c>
      <c r="R828" s="4">
        <v>0.009495374682843893</v>
      </c>
      <c r="T828" s="4" t="s">
        <v>1076</v>
      </c>
      <c r="U828" s="1" t="s">
        <v>1081</v>
      </c>
      <c r="V828" s="6" t="s">
        <v>1090</v>
      </c>
      <c r="X828" s="10">
        <v>45881</v>
      </c>
      <c r="Y828" s="1" t="s">
        <v>1097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HYPERLINK("https://www.suredividend.com/sure-analysis-SRRTF/","Slate Grocery REIT")</f>
        <v>0</v>
      </c>
      <c r="C829" s="1" t="s">
        <v>959</v>
      </c>
      <c r="D829" s="3">
        <v>10.22</v>
      </c>
      <c r="E829" s="3">
        <v>10.7</v>
      </c>
      <c r="F829" s="3">
        <v>9.9</v>
      </c>
      <c r="G829" s="4">
        <v>1.080808080808081</v>
      </c>
      <c r="H829" s="4">
        <v>0.08037383177570094</v>
      </c>
      <c r="I829" s="4">
        <v>-0.01542164639728083</v>
      </c>
      <c r="J829" s="4">
        <v>0.01</v>
      </c>
      <c r="K829" s="4">
        <v>0.06780306764642763</v>
      </c>
      <c r="L829" s="1" t="s">
        <v>896</v>
      </c>
      <c r="M829" s="5">
        <v>9.727272727272727</v>
      </c>
      <c r="N829" s="3">
        <v>1.1</v>
      </c>
      <c r="O829" s="3">
        <v>0.86</v>
      </c>
      <c r="P829" s="4">
        <v>0.7818181818181817</v>
      </c>
      <c r="Q829" s="1">
        <v>0</v>
      </c>
      <c r="R829" s="4">
        <v>0.01136655597111669</v>
      </c>
      <c r="T829" s="4" t="s">
        <v>1077</v>
      </c>
      <c r="U829" s="1" t="s">
        <v>1081</v>
      </c>
      <c r="V829" s="6" t="s">
        <v>1090</v>
      </c>
      <c r="X829" s="10">
        <v>45886</v>
      </c>
      <c r="Y829" s="1" t="s">
        <v>1097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HYPERLINK("https://www.suredividend.com/sure-analysis-CTRE/","CareTrust REIT Inc")</f>
        <v>0</v>
      </c>
      <c r="C830" s="1" t="s">
        <v>958</v>
      </c>
      <c r="D830" s="3">
        <v>36</v>
      </c>
      <c r="E830" s="3">
        <v>35.52</v>
      </c>
      <c r="F830" s="3">
        <v>29</v>
      </c>
      <c r="G830" s="4">
        <v>1.224827586206897</v>
      </c>
      <c r="H830" s="4">
        <v>0.03772522522522522</v>
      </c>
      <c r="I830" s="4">
        <v>-0.03974846923676889</v>
      </c>
      <c r="J830" s="4">
        <v>0.075</v>
      </c>
      <c r="K830" s="4">
        <v>0.06724484829614918</v>
      </c>
      <c r="L830" s="1" t="s">
        <v>896</v>
      </c>
      <c r="M830" s="5">
        <v>19.84357541899442</v>
      </c>
      <c r="N830" s="3">
        <v>1.79</v>
      </c>
      <c r="O830" s="3">
        <v>1.34</v>
      </c>
      <c r="P830" s="4">
        <v>0.7486033519553073</v>
      </c>
      <c r="Q830" s="1">
        <v>9</v>
      </c>
      <c r="R830" s="4">
        <v>0.0399598224746982</v>
      </c>
      <c r="S830" s="1" t="s">
        <v>980</v>
      </c>
      <c r="T830" s="4" t="s">
        <v>1077</v>
      </c>
      <c r="U830" s="1" t="s">
        <v>1080</v>
      </c>
      <c r="V830" s="6" t="s">
        <v>1090</v>
      </c>
      <c r="W830" s="7">
        <v>7980.753508</v>
      </c>
      <c r="X830" s="10">
        <v>45974</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958</v>
      </c>
      <c r="D831" s="3">
        <v>65</v>
      </c>
      <c r="E831" s="3">
        <v>67.52500000000001</v>
      </c>
      <c r="F831" s="3">
        <v>64</v>
      </c>
      <c r="G831" s="4">
        <v>1.055078125</v>
      </c>
      <c r="H831" s="4">
        <v>0.05390596075527582</v>
      </c>
      <c r="I831" s="4">
        <v>-0.01066567723472223</v>
      </c>
      <c r="J831" s="4">
        <v>0.03</v>
      </c>
      <c r="K831" s="4">
        <v>0.06696578924215624</v>
      </c>
      <c r="L831" s="1" t="s">
        <v>896</v>
      </c>
      <c r="M831" s="5">
        <v>13.75254582484725</v>
      </c>
      <c r="N831" s="3">
        <v>4.91</v>
      </c>
      <c r="O831" s="3">
        <v>3.64</v>
      </c>
      <c r="P831" s="4">
        <v>0.7413441955193483</v>
      </c>
      <c r="Q831" s="1">
        <v>2</v>
      </c>
      <c r="R831" s="4">
        <v>0.01750798158160261</v>
      </c>
      <c r="S831" s="1" t="s">
        <v>980</v>
      </c>
      <c r="T831" s="4" t="s">
        <v>1077</v>
      </c>
      <c r="U831" s="1" t="s">
        <v>1080</v>
      </c>
      <c r="V831" s="6" t="s">
        <v>1090</v>
      </c>
      <c r="W831" s="7">
        <v>14801.054921</v>
      </c>
      <c r="X831" s="10">
        <v>45888</v>
      </c>
      <c r="Y831" s="1" t="s">
        <v>1103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HYPERLINK("https://www.suredividend.com/sure-analysis-NTST/","Netstreit Corp")</f>
        <v>0</v>
      </c>
      <c r="C832" s="1" t="s">
        <v>958</v>
      </c>
      <c r="D832" s="3">
        <v>18.8</v>
      </c>
      <c r="E832" s="3">
        <v>18.075</v>
      </c>
      <c r="F832" s="3">
        <v>19.4</v>
      </c>
      <c r="G832" s="4">
        <v>0.9317010309278351</v>
      </c>
      <c r="H832" s="4">
        <v>0.04757952973720609</v>
      </c>
      <c r="I832" s="4">
        <v>0.01424922562089859</v>
      </c>
      <c r="J832" s="4">
        <v>0.01</v>
      </c>
      <c r="K832" s="4">
        <v>0.06664371272969127</v>
      </c>
      <c r="L832" s="1" t="s">
        <v>896</v>
      </c>
      <c r="M832" s="5">
        <v>14.01162790697674</v>
      </c>
      <c r="N832" s="3">
        <v>1.29</v>
      </c>
      <c r="O832" s="3">
        <v>0.86</v>
      </c>
      <c r="P832" s="4">
        <v>0.6666666666666666</v>
      </c>
      <c r="Q832" s="1">
        <v>3</v>
      </c>
      <c r="R832" s="4">
        <v>0.02010536305016597</v>
      </c>
      <c r="S832" s="1" t="s">
        <v>986</v>
      </c>
      <c r="T832" s="4" t="s">
        <v>1077</v>
      </c>
      <c r="U832" s="1" t="s">
        <v>1080</v>
      </c>
      <c r="V832" s="6" t="s">
        <v>1090</v>
      </c>
      <c r="W832" s="7">
        <v>1509.959485</v>
      </c>
      <c r="X832" s="10">
        <v>45959</v>
      </c>
      <c r="Y832" s="1" t="s">
        <v>1098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HYPERLINK("https://www.suredividend.com/sure-analysis-BP/","BP plc")</f>
        <v>0</v>
      </c>
      <c r="C833" s="1" t="s">
        <v>958</v>
      </c>
      <c r="D833" s="3">
        <v>35</v>
      </c>
      <c r="E833" s="3">
        <v>36.26</v>
      </c>
      <c r="F833" s="3">
        <v>34</v>
      </c>
      <c r="G833" s="4">
        <v>1.066470588235294</v>
      </c>
      <c r="H833" s="4">
        <v>0.05515719801434087</v>
      </c>
      <c r="I833" s="4">
        <v>-0.01278845987166288</v>
      </c>
      <c r="J833" s="4">
        <v>0.03</v>
      </c>
      <c r="K833" s="4">
        <v>0.0651458403352152</v>
      </c>
      <c r="L833" s="1" t="s">
        <v>896</v>
      </c>
      <c r="M833" s="5">
        <v>12.95</v>
      </c>
      <c r="N833" s="3">
        <v>2.8</v>
      </c>
      <c r="O833" s="3">
        <v>2</v>
      </c>
      <c r="P833" s="4">
        <v>0.7142857142857143</v>
      </c>
      <c r="Q833" s="1">
        <v>4</v>
      </c>
      <c r="R833" s="4">
        <v>0.009805797673485328</v>
      </c>
      <c r="S833" s="1" t="s">
        <v>974</v>
      </c>
      <c r="T833" s="4" t="s">
        <v>1076</v>
      </c>
      <c r="U833" s="1" t="s">
        <v>1081</v>
      </c>
      <c r="V833" s="6" t="s">
        <v>1092</v>
      </c>
      <c r="W833" s="7">
        <v>100025.460422</v>
      </c>
      <c r="X833" s="10">
        <v>45966</v>
      </c>
      <c r="Y833" s="1" t="s">
        <v>1101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HYPERLINK("https://www.suredividend.com/sure-analysis-PRK/","Park National Corporation")</f>
        <v>0</v>
      </c>
      <c r="C834" s="1" t="s">
        <v>958</v>
      </c>
      <c r="D834" s="3">
        <v>159</v>
      </c>
      <c r="E834" s="3">
        <v>155.58</v>
      </c>
      <c r="F834" s="3">
        <v>165</v>
      </c>
      <c r="G834" s="4">
        <v>0.942909090909091</v>
      </c>
      <c r="H834" s="4">
        <v>0.02750996272014398</v>
      </c>
      <c r="I834" s="4">
        <v>0.01182646716101088</v>
      </c>
      <c r="J834" s="4">
        <v>0.03</v>
      </c>
      <c r="K834" s="4">
        <v>0.06511837150643962</v>
      </c>
      <c r="L834" s="1" t="s">
        <v>896</v>
      </c>
      <c r="M834" s="5">
        <v>14.27339449541284</v>
      </c>
      <c r="N834" s="3">
        <v>10.9</v>
      </c>
      <c r="O834" s="3">
        <v>4.28</v>
      </c>
      <c r="P834" s="4">
        <v>0.3926605504587156</v>
      </c>
      <c r="Q834" s="1">
        <v>8</v>
      </c>
      <c r="R834" s="4">
        <v>0.009175849710989725</v>
      </c>
      <c r="S834" s="1" t="s">
        <v>987</v>
      </c>
      <c r="T834" s="4" t="s">
        <v>1076</v>
      </c>
      <c r="U834" s="1" t="s">
        <v>1080</v>
      </c>
      <c r="V834" s="6" t="s">
        <v>1082</v>
      </c>
      <c r="W834" s="7">
        <v>2502.742263</v>
      </c>
      <c r="X834" s="10">
        <v>45959</v>
      </c>
      <c r="Y834" s="1" t="s">
        <v>1101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HYPERLINK("https://www.suredividend.com/sure-analysis-CRLFF/","Cardinal Energy Ltd.")</f>
        <v>0</v>
      </c>
      <c r="C835" s="1" t="s">
        <v>959</v>
      </c>
      <c r="D835" s="3">
        <v>5.23</v>
      </c>
      <c r="E835" s="3">
        <v>6.09</v>
      </c>
      <c r="F835" s="3">
        <v>4.5</v>
      </c>
      <c r="G835" s="4">
        <v>1.353333333333333</v>
      </c>
      <c r="H835" s="4">
        <v>0.08538587848932677</v>
      </c>
      <c r="I835" s="4">
        <v>-0.05871953794729234</v>
      </c>
      <c r="J835" s="4">
        <v>0.05</v>
      </c>
      <c r="K835" s="4">
        <v>0.06498568489898671</v>
      </c>
      <c r="L835" s="1" t="s">
        <v>896</v>
      </c>
      <c r="M835" s="5">
        <v>12.18</v>
      </c>
      <c r="N835" s="3">
        <v>0.5</v>
      </c>
      <c r="O835" s="3">
        <v>0.52</v>
      </c>
      <c r="P835" s="4">
        <v>1.04</v>
      </c>
      <c r="Q835" s="1">
        <v>0</v>
      </c>
      <c r="R835" s="4">
        <v>0</v>
      </c>
      <c r="T835" s="4" t="s">
        <v>1076</v>
      </c>
      <c r="U835" s="1" t="s">
        <v>1081</v>
      </c>
      <c r="V835" s="6" t="s">
        <v>1092</v>
      </c>
      <c r="X835" s="10">
        <v>45881</v>
      </c>
      <c r="Y835" s="1" t="s">
        <v>1097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HYPERLINK("https://www.suredividend.com/sure-analysis-MPLX/","MPLX LP")</f>
        <v>0</v>
      </c>
      <c r="C836" s="1" t="s">
        <v>958</v>
      </c>
      <c r="D836" s="3">
        <v>50</v>
      </c>
      <c r="E836" s="3">
        <v>52</v>
      </c>
      <c r="F836" s="3">
        <v>41</v>
      </c>
      <c r="G836" s="4">
        <v>1.268292682926829</v>
      </c>
      <c r="H836" s="4">
        <v>0.08288461538461538</v>
      </c>
      <c r="I836" s="4">
        <v>-0.04642226411098038</v>
      </c>
      <c r="J836" s="4">
        <v>0.03</v>
      </c>
      <c r="K836" s="4">
        <v>0.06459536566087909</v>
      </c>
      <c r="L836" s="1" t="s">
        <v>896</v>
      </c>
      <c r="M836" s="5">
        <v>8.813559322033898</v>
      </c>
      <c r="N836" s="3">
        <v>5.9</v>
      </c>
      <c r="O836" s="3">
        <v>4.31</v>
      </c>
      <c r="P836" s="4">
        <v>0.7305084745762711</v>
      </c>
      <c r="Q836" s="1">
        <v>13</v>
      </c>
      <c r="R836" s="4">
        <v>0.03014544567298949</v>
      </c>
      <c r="S836" s="1" t="s">
        <v>970</v>
      </c>
      <c r="T836" s="4" t="s">
        <v>1078</v>
      </c>
      <c r="U836" s="1" t="s">
        <v>1080</v>
      </c>
      <c r="V836" s="6" t="s">
        <v>1092</v>
      </c>
      <c r="W836" s="7">
        <v>34190.518339</v>
      </c>
      <c r="X836" s="10">
        <v>45968</v>
      </c>
      <c r="Y836" s="1" t="s">
        <v>1101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HYPERLINK("https://www.suredividend.com/sure-analysis-BSET/","Bassett Furniture Industries, Inc.")</f>
        <v>0</v>
      </c>
      <c r="C837" s="1" t="s">
        <v>958</v>
      </c>
      <c r="D837" s="3">
        <v>16.81</v>
      </c>
      <c r="E837" s="3">
        <v>14.72</v>
      </c>
      <c r="F837" s="3">
        <v>9.130000000000001</v>
      </c>
      <c r="G837" s="4">
        <v>1.612267250821468</v>
      </c>
      <c r="H837" s="4">
        <v>0.05434782608695652</v>
      </c>
      <c r="I837" s="4">
        <v>-0.0911073455922834</v>
      </c>
      <c r="J837" s="4">
        <v>0.11</v>
      </c>
      <c r="K837" s="4">
        <v>0.06346998526621928</v>
      </c>
      <c r="L837" s="1" t="s">
        <v>896</v>
      </c>
      <c r="M837" s="5">
        <v>17.73493975903614</v>
      </c>
      <c r="N837" s="3">
        <v>0.83</v>
      </c>
      <c r="O837" s="3">
        <v>0.8</v>
      </c>
      <c r="P837" s="4">
        <v>0.9638554216867471</v>
      </c>
      <c r="Q837" s="1">
        <v>5</v>
      </c>
      <c r="R837" s="4">
        <v>0.04978904632428516</v>
      </c>
      <c r="S837" s="1" t="s">
        <v>974</v>
      </c>
      <c r="T837" s="4" t="s">
        <v>1076</v>
      </c>
      <c r="U837" s="1" t="s">
        <v>1080</v>
      </c>
      <c r="V837" s="6" t="s">
        <v>1087</v>
      </c>
      <c r="W837" s="7">
        <v>126.116509</v>
      </c>
      <c r="X837" s="10">
        <v>45940</v>
      </c>
      <c r="Y837" s="1" t="s">
        <v>1093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HYPERLINK("https://www.suredividend.com/sure-analysis-TBCRF/","Timbercreek Financial Corp.")</f>
        <v>0</v>
      </c>
      <c r="C838" s="1" t="s">
        <v>959</v>
      </c>
      <c r="D838" s="3">
        <v>5.27</v>
      </c>
      <c r="E838" s="3">
        <v>4.8</v>
      </c>
      <c r="F838" s="3">
        <v>4</v>
      </c>
      <c r="G838" s="4">
        <v>1.2</v>
      </c>
      <c r="H838" s="4">
        <v>0.1041666666666667</v>
      </c>
      <c r="I838" s="4">
        <v>-0.03580749599737276</v>
      </c>
      <c r="J838" s="4">
        <v>0</v>
      </c>
      <c r="K838" s="4">
        <v>0.06251341943967748</v>
      </c>
      <c r="L838" s="1" t="s">
        <v>896</v>
      </c>
      <c r="M838" s="5">
        <v>9.6</v>
      </c>
      <c r="N838" s="3">
        <v>0.5</v>
      </c>
      <c r="O838" s="3">
        <v>0.5</v>
      </c>
      <c r="P838" s="4">
        <v>1</v>
      </c>
      <c r="Q838" s="1">
        <v>0</v>
      </c>
      <c r="R838" s="4">
        <v>0</v>
      </c>
      <c r="T838" s="4" t="s">
        <v>1076</v>
      </c>
      <c r="U838" s="1" t="s">
        <v>1081</v>
      </c>
      <c r="V838" s="6" t="s">
        <v>1082</v>
      </c>
      <c r="X838" s="10">
        <v>45894</v>
      </c>
      <c r="Y838" s="1" t="s">
        <v>1097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HYPERLINK("https://www.suredividend.com/sure-analysis-WEYS/","Weyco Group, Inc")</f>
        <v>0</v>
      </c>
      <c r="C839" s="1" t="s">
        <v>958</v>
      </c>
      <c r="D839" s="3">
        <v>30</v>
      </c>
      <c r="E839" s="3">
        <v>33.59</v>
      </c>
      <c r="F839" s="3">
        <v>36</v>
      </c>
      <c r="G839" s="4">
        <v>0.9330555555555556</v>
      </c>
      <c r="H839" s="4">
        <v>0.03215242631735635</v>
      </c>
      <c r="I839" s="4">
        <v>0.01395457564002611</v>
      </c>
      <c r="J839" s="4">
        <v>0.02</v>
      </c>
      <c r="K839" s="4">
        <v>0.06244886451119758</v>
      </c>
      <c r="L839" s="1" t="s">
        <v>896</v>
      </c>
      <c r="M839" s="5">
        <v>11.19666666666667</v>
      </c>
      <c r="N839" s="3">
        <v>3</v>
      </c>
      <c r="O839" s="3">
        <v>1.08</v>
      </c>
      <c r="P839" s="4">
        <v>0.36</v>
      </c>
      <c r="Q839" s="1">
        <v>3</v>
      </c>
      <c r="R839" s="4">
        <v>0.01958782572000284</v>
      </c>
      <c r="S839" s="1" t="s">
        <v>989</v>
      </c>
      <c r="T839" s="4" t="s">
        <v>1076</v>
      </c>
      <c r="U839" s="1" t="s">
        <v>1080</v>
      </c>
      <c r="V839" s="6" t="s">
        <v>1087</v>
      </c>
      <c r="W839" s="7">
        <v>318.247772</v>
      </c>
      <c r="X839" s="10">
        <v>45895</v>
      </c>
      <c r="Y839" s="1" t="s">
        <v>1104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HYPERLINK("https://www.suredividend.com/sure-analysis-FDUS/","Fidus Investment Corp")</f>
        <v>0</v>
      </c>
      <c r="C840" s="1" t="s">
        <v>958</v>
      </c>
      <c r="D840" s="3">
        <v>21.26</v>
      </c>
      <c r="E840" s="3">
        <v>19.68</v>
      </c>
      <c r="F840" s="3">
        <v>18</v>
      </c>
      <c r="G840" s="4">
        <v>1.093333333333333</v>
      </c>
      <c r="H840" s="4">
        <v>0.08739837398373984</v>
      </c>
      <c r="I840" s="4">
        <v>-0.01768792593060731</v>
      </c>
      <c r="J840" s="4">
        <v>0</v>
      </c>
      <c r="K840" s="4">
        <v>0.06211442818201651</v>
      </c>
      <c r="L840" s="1" t="s">
        <v>896</v>
      </c>
      <c r="M840" s="5">
        <v>9.84</v>
      </c>
      <c r="N840" s="3">
        <v>2</v>
      </c>
      <c r="O840" s="3">
        <v>1.72</v>
      </c>
      <c r="P840" s="4">
        <v>0.86</v>
      </c>
      <c r="Q840" s="1">
        <v>4</v>
      </c>
      <c r="R840" s="4">
        <v>0</v>
      </c>
      <c r="S840" s="1" t="s">
        <v>1022</v>
      </c>
      <c r="T840" s="4" t="s">
        <v>1079</v>
      </c>
      <c r="U840" s="1" t="s">
        <v>1080</v>
      </c>
      <c r="V840" s="6" t="s">
        <v>1082</v>
      </c>
      <c r="W840" s="7">
        <v>716.893023</v>
      </c>
      <c r="X840" s="10">
        <v>45889</v>
      </c>
      <c r="Y840" s="1" t="s">
        <v>1097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HYPERLINK("https://www.suredividend.com/sure-analysis-IPOOF/","InPlay Oil Corp.")</f>
        <v>0</v>
      </c>
      <c r="C841" s="1" t="s">
        <v>959</v>
      </c>
      <c r="D841" s="3">
        <v>8.06</v>
      </c>
      <c r="E841" s="3">
        <v>9.26</v>
      </c>
      <c r="F841" s="3">
        <v>6.75</v>
      </c>
      <c r="G841" s="4">
        <v>1.371851851851852</v>
      </c>
      <c r="H841" s="4">
        <v>0.08423326133909288</v>
      </c>
      <c r="I841" s="4">
        <v>-0.06127462576581399</v>
      </c>
      <c r="J841" s="4">
        <v>0.05</v>
      </c>
      <c r="K841" s="4">
        <v>0.06209480161808756</v>
      </c>
      <c r="L841" s="1" t="s">
        <v>896</v>
      </c>
      <c r="M841" s="5">
        <v>12.34666666666667</v>
      </c>
      <c r="N841" s="3">
        <v>0.75</v>
      </c>
      <c r="O841" s="3">
        <v>0.78</v>
      </c>
      <c r="P841" s="4">
        <v>1.04</v>
      </c>
      <c r="Q841" s="1">
        <v>0</v>
      </c>
      <c r="R841" s="4">
        <v>0</v>
      </c>
      <c r="T841" s="4" t="s">
        <v>1076</v>
      </c>
      <c r="U841" s="1" t="s">
        <v>1081</v>
      </c>
      <c r="V841" s="6" t="s">
        <v>1092</v>
      </c>
      <c r="X841" s="10">
        <v>45885</v>
      </c>
      <c r="Y841" s="1" t="s">
        <v>1097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HYPERLINK("https://www.suredividend.com/sure-analysis-GAIN/","Gladstone Investment Corporation")</f>
        <v>0</v>
      </c>
      <c r="C842" s="1" t="s">
        <v>959</v>
      </c>
      <c r="D842" s="3">
        <v>14</v>
      </c>
      <c r="E842" s="3">
        <v>13.85</v>
      </c>
      <c r="F842" s="3">
        <v>12</v>
      </c>
      <c r="G842" s="4">
        <v>1.154166666666667</v>
      </c>
      <c r="H842" s="4">
        <v>0.06931407942238267</v>
      </c>
      <c r="I842" s="4">
        <v>-0.02826847018696077</v>
      </c>
      <c r="J842" s="4">
        <v>0.03</v>
      </c>
      <c r="K842" s="4">
        <v>0.0620153309360616</v>
      </c>
      <c r="L842" s="1" t="s">
        <v>896</v>
      </c>
      <c r="M842" s="5">
        <v>14.57894736842105</v>
      </c>
      <c r="N842" s="3">
        <v>0.95</v>
      </c>
      <c r="O842" s="3">
        <v>0.96</v>
      </c>
      <c r="P842" s="4">
        <v>1.010526315789474</v>
      </c>
      <c r="Q842" s="1">
        <v>0</v>
      </c>
      <c r="R842" s="4">
        <v>0</v>
      </c>
      <c r="S842" s="1" t="s">
        <v>989</v>
      </c>
      <c r="T842" s="4" t="s">
        <v>1079</v>
      </c>
      <c r="U842" s="1" t="s">
        <v>1080</v>
      </c>
      <c r="V842" s="6" t="s">
        <v>1082</v>
      </c>
      <c r="W842" s="7">
        <v>548.706882</v>
      </c>
      <c r="X842" s="10">
        <v>45899</v>
      </c>
      <c r="Y842" s="1" t="s">
        <v>1103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HYPERLINK("https://www.suredividend.com/sure-analysis-CQP/","Cheniere Energy Partners LP")</f>
        <v>0</v>
      </c>
      <c r="C843" s="1" t="s">
        <v>958</v>
      </c>
      <c r="D843" s="3">
        <v>54</v>
      </c>
      <c r="E843" s="3">
        <v>52.115</v>
      </c>
      <c r="F843" s="3">
        <v>60</v>
      </c>
      <c r="G843" s="4">
        <v>0.8685833333333334</v>
      </c>
      <c r="H843" s="4">
        <v>0.06332150052767917</v>
      </c>
      <c r="I843" s="4">
        <v>0.0285791145378822</v>
      </c>
      <c r="J843" s="4">
        <v>-0.02</v>
      </c>
      <c r="K843" s="4">
        <v>0.06163893667653753</v>
      </c>
      <c r="L843" s="1" t="s">
        <v>896</v>
      </c>
      <c r="M843" s="5">
        <v>12.26235294117647</v>
      </c>
      <c r="N843" s="3">
        <v>4.25</v>
      </c>
      <c r="O843" s="3">
        <v>3.3</v>
      </c>
      <c r="P843" s="4">
        <v>0.776470588235294</v>
      </c>
      <c r="Q843" s="1">
        <v>1</v>
      </c>
      <c r="R843" s="4">
        <v>-0.009260854810929642</v>
      </c>
      <c r="S843" s="1" t="s">
        <v>970</v>
      </c>
      <c r="T843" s="4" t="s">
        <v>1078</v>
      </c>
      <c r="U843" s="1" t="s">
        <v>1080</v>
      </c>
      <c r="V843" s="6" t="s">
        <v>1092</v>
      </c>
      <c r="W843" s="7">
        <v>27275.181956</v>
      </c>
      <c r="X843" s="10">
        <v>45961</v>
      </c>
      <c r="Y843" s="1" t="s">
        <v>1101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HYPERLINK("https://www.suredividend.com/sure-analysis-MDV/","Modiv Industrial Inc")</f>
        <v>0</v>
      </c>
      <c r="C844" s="1" t="s">
        <v>958</v>
      </c>
      <c r="D844" s="3">
        <v>14.92</v>
      </c>
      <c r="E844" s="3">
        <v>14.585</v>
      </c>
      <c r="F844" s="3">
        <v>13.8</v>
      </c>
      <c r="G844" s="4">
        <v>1.056884057971015</v>
      </c>
      <c r="H844" s="4">
        <v>0.08021940349674322</v>
      </c>
      <c r="I844" s="4">
        <v>-0.01100401026015896</v>
      </c>
      <c r="J844" s="4">
        <v>0</v>
      </c>
      <c r="K844" s="4">
        <v>0.06142967247528341</v>
      </c>
      <c r="L844" s="1" t="s">
        <v>896</v>
      </c>
      <c r="M844" s="5">
        <v>10.56884057971015</v>
      </c>
      <c r="N844" s="3">
        <v>1.38</v>
      </c>
      <c r="O844" s="3">
        <v>1.17</v>
      </c>
      <c r="P844" s="4">
        <v>0.8478260869565217</v>
      </c>
      <c r="Q844" s="1">
        <v>1</v>
      </c>
      <c r="R844" s="4">
        <v>0</v>
      </c>
      <c r="S844" s="1" t="s">
        <v>962</v>
      </c>
      <c r="T844" s="4" t="s">
        <v>1077</v>
      </c>
      <c r="U844" s="1" t="s">
        <v>1080</v>
      </c>
      <c r="V844" s="6" t="s">
        <v>1090</v>
      </c>
      <c r="W844" s="7">
        <v>148.311238</v>
      </c>
      <c r="X844" s="10">
        <v>45884</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HYPERLINK("https://www.suredividend.com/sure-analysis-FRMUF/","Firm Capital Property Trust")</f>
        <v>0</v>
      </c>
      <c r="C845" s="1" t="s">
        <v>959</v>
      </c>
      <c r="D845" s="3">
        <v>4.4</v>
      </c>
      <c r="E845" s="3">
        <v>4.24</v>
      </c>
      <c r="F845" s="3">
        <v>3.8</v>
      </c>
      <c r="G845" s="4">
        <v>1.115789473684211</v>
      </c>
      <c r="H845" s="4">
        <v>0.08962264150943396</v>
      </c>
      <c r="I845" s="4">
        <v>-0.02167410697515426</v>
      </c>
      <c r="J845" s="4">
        <v>0</v>
      </c>
      <c r="K845" s="4">
        <v>0.06096681401722459</v>
      </c>
      <c r="L845" s="1" t="s">
        <v>896</v>
      </c>
      <c r="M845" s="5">
        <v>11.15789473684211</v>
      </c>
      <c r="N845" s="3">
        <v>0.38</v>
      </c>
      <c r="O845" s="3">
        <v>0.38</v>
      </c>
      <c r="P845" s="4">
        <v>1</v>
      </c>
      <c r="Q845" s="1">
        <v>0</v>
      </c>
      <c r="R845" s="4">
        <v>0</v>
      </c>
      <c r="T845" s="4" t="s">
        <v>1077</v>
      </c>
      <c r="U845" s="1" t="s">
        <v>1081</v>
      </c>
      <c r="V845" s="6" t="s">
        <v>1090</v>
      </c>
      <c r="X845" s="10">
        <v>45881</v>
      </c>
      <c r="Y845" s="1" t="s">
        <v>1097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958</v>
      </c>
      <c r="D846" s="3">
        <v>19.09</v>
      </c>
      <c r="E846" s="3">
        <v>20.06</v>
      </c>
      <c r="F846" s="3">
        <v>18.62</v>
      </c>
      <c r="G846" s="4">
        <v>1.077336197636949</v>
      </c>
      <c r="H846" s="4">
        <v>0.03988035892323032</v>
      </c>
      <c r="I846" s="4">
        <v>-0.0147878715234272</v>
      </c>
      <c r="J846" s="4">
        <v>0.03</v>
      </c>
      <c r="K846" s="4">
        <v>0.06092709840997523</v>
      </c>
      <c r="L846" s="1" t="s">
        <v>896</v>
      </c>
      <c r="M846" s="5">
        <v>15.08270676691729</v>
      </c>
      <c r="N846" s="3">
        <v>1.33</v>
      </c>
      <c r="O846" s="3">
        <v>0.8</v>
      </c>
      <c r="P846" s="4">
        <v>0.6015037593984962</v>
      </c>
      <c r="Q846" s="1">
        <v>3</v>
      </c>
      <c r="R846" s="4">
        <v>0.100271705097241</v>
      </c>
      <c r="S846" s="1" t="s">
        <v>1010</v>
      </c>
      <c r="T846" s="4" t="s">
        <v>1077</v>
      </c>
      <c r="U846" s="1" t="s">
        <v>1080</v>
      </c>
      <c r="V846" s="6" t="s">
        <v>1090</v>
      </c>
      <c r="W846" s="7">
        <v>2627.244211</v>
      </c>
      <c r="X846" s="10">
        <v>45960</v>
      </c>
      <c r="Y846" s="1" t="s">
        <v>1097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958</v>
      </c>
      <c r="D847" s="3">
        <v>71</v>
      </c>
      <c r="E847" s="3">
        <v>77.34999999999999</v>
      </c>
      <c r="F847" s="3">
        <v>68</v>
      </c>
      <c r="G847" s="4">
        <v>1.1375</v>
      </c>
      <c r="H847" s="4">
        <v>0.04718810601163542</v>
      </c>
      <c r="I847" s="4">
        <v>-0.02543744906113787</v>
      </c>
      <c r="J847" s="4">
        <v>0.04</v>
      </c>
      <c r="K847" s="4">
        <v>0.05954653070162541</v>
      </c>
      <c r="L847" s="1" t="s">
        <v>896</v>
      </c>
      <c r="M847" s="5">
        <v>16.96271929824561</v>
      </c>
      <c r="N847" s="3">
        <v>4.56</v>
      </c>
      <c r="O847" s="3">
        <v>3.65</v>
      </c>
      <c r="P847" s="4">
        <v>0.8004385964912282</v>
      </c>
      <c r="Q847" s="1">
        <v>3</v>
      </c>
      <c r="R847" s="4">
        <v>0.03996331840824108</v>
      </c>
      <c r="S847" s="1" t="s">
        <v>987</v>
      </c>
      <c r="T847" s="4" t="s">
        <v>1076</v>
      </c>
      <c r="U847" s="1" t="s">
        <v>1081</v>
      </c>
      <c r="V847" s="6" t="s">
        <v>1085</v>
      </c>
      <c r="W847" s="7">
        <v>80161.223364</v>
      </c>
      <c r="X847" s="10">
        <v>45897</v>
      </c>
      <c r="Y847" s="1" t="s">
        <v>1104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HYPERLINK("https://www.suredividend.com/sure-analysis-CWEN/","Clearway Energy Inc")</f>
        <v>0</v>
      </c>
      <c r="C848" s="1" t="s">
        <v>958</v>
      </c>
      <c r="D848" s="3">
        <v>30</v>
      </c>
      <c r="E848" s="3">
        <v>35.57</v>
      </c>
      <c r="F848" s="3">
        <v>32</v>
      </c>
      <c r="G848" s="4">
        <v>1.1115625</v>
      </c>
      <c r="H848" s="4">
        <v>0.05088557773404555</v>
      </c>
      <c r="I848" s="4">
        <v>-0.02093117405751299</v>
      </c>
      <c r="J848" s="4">
        <v>0.03</v>
      </c>
      <c r="K848" s="4">
        <v>0.05948490028621922</v>
      </c>
      <c r="L848" s="1" t="s">
        <v>896</v>
      </c>
      <c r="M848" s="5">
        <v>9.935754189944134</v>
      </c>
      <c r="N848" s="3">
        <v>3.58</v>
      </c>
      <c r="O848" s="3">
        <v>1.81</v>
      </c>
      <c r="P848" s="4">
        <v>0.505586592178771</v>
      </c>
      <c r="Q848" s="1">
        <v>5</v>
      </c>
      <c r="R848" s="4">
        <v>0.04633187689213747</v>
      </c>
      <c r="S848" s="1" t="s">
        <v>986</v>
      </c>
      <c r="T848" s="4" t="s">
        <v>1076</v>
      </c>
      <c r="U848" s="1" t="s">
        <v>1080</v>
      </c>
      <c r="V848" s="6" t="s">
        <v>1085</v>
      </c>
      <c r="W848" s="7">
        <v>6832.531289</v>
      </c>
      <c r="X848" s="10">
        <v>45888</v>
      </c>
      <c r="Y848" s="1" t="s">
        <v>1098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HYPERLINK("https://www.suredividend.com/sure-analysis-CWYUF/","SmartCentres Real Estate Investment Trust")</f>
        <v>0</v>
      </c>
      <c r="C849" s="1" t="s">
        <v>959</v>
      </c>
      <c r="D849" s="3">
        <v>19.01</v>
      </c>
      <c r="E849" s="3">
        <v>19.12</v>
      </c>
      <c r="F849" s="3">
        <v>18.72</v>
      </c>
      <c r="G849" s="4">
        <v>1.021367521367522</v>
      </c>
      <c r="H849" s="4">
        <v>0.0700836820083682</v>
      </c>
      <c r="I849" s="4">
        <v>-0.004219559849932941</v>
      </c>
      <c r="J849" s="4">
        <v>0</v>
      </c>
      <c r="K849" s="4">
        <v>0.05861375255868273</v>
      </c>
      <c r="L849" s="1" t="s">
        <v>896</v>
      </c>
      <c r="M849" s="5">
        <v>13.27777777777778</v>
      </c>
      <c r="N849" s="3">
        <v>1.44</v>
      </c>
      <c r="O849" s="3">
        <v>1.34</v>
      </c>
      <c r="P849" s="4">
        <v>0.9305555555555557</v>
      </c>
      <c r="Q849" s="1">
        <v>0</v>
      </c>
      <c r="R849" s="4">
        <v>0</v>
      </c>
      <c r="T849" s="4" t="s">
        <v>1077</v>
      </c>
      <c r="U849" s="1" t="s">
        <v>1081</v>
      </c>
      <c r="V849" s="6" t="s">
        <v>1090</v>
      </c>
      <c r="X849" s="10">
        <v>45882</v>
      </c>
      <c r="Y849" s="1" t="s">
        <v>1099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HYPERLINK("https://www.suredividend.com/sure-analysis-PNW/","Pinnacle West Capital Corp.")</f>
        <v>0</v>
      </c>
      <c r="C850" s="1" t="s">
        <v>958</v>
      </c>
      <c r="D850" s="3">
        <v>87</v>
      </c>
      <c r="E850" s="3">
        <v>88.84</v>
      </c>
      <c r="F850" s="3">
        <v>77</v>
      </c>
      <c r="G850" s="4">
        <v>1.153766233766234</v>
      </c>
      <c r="H850" s="4">
        <v>0.0409725348941918</v>
      </c>
      <c r="I850" s="4">
        <v>-0.0282010285760681</v>
      </c>
      <c r="J850" s="4">
        <v>0.05</v>
      </c>
      <c r="K850" s="4">
        <v>0.0575328535358226</v>
      </c>
      <c r="L850" s="1" t="s">
        <v>896</v>
      </c>
      <c r="M850" s="5">
        <v>19.52527472527473</v>
      </c>
      <c r="N850" s="3">
        <v>4.55</v>
      </c>
      <c r="O850" s="3">
        <v>3.64</v>
      </c>
      <c r="P850" s="4">
        <v>0.8</v>
      </c>
      <c r="Q850" s="1">
        <v>14</v>
      </c>
      <c r="R850" s="4">
        <v>0.01853111887485803</v>
      </c>
      <c r="S850" s="1" t="s">
        <v>1003</v>
      </c>
      <c r="T850" s="4" t="s">
        <v>1076</v>
      </c>
      <c r="U850" s="1" t="s">
        <v>1080</v>
      </c>
      <c r="V850" s="6" t="s">
        <v>1085</v>
      </c>
      <c r="W850" s="7">
        <v>16960.653832</v>
      </c>
      <c r="X850" s="10">
        <v>45910</v>
      </c>
      <c r="Y850" s="1" t="s">
        <v>1106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HYPERLINK("https://www.suredividend.com/sure-analysis-PZRIF/","Pizza Pizza Royalty Corp.")</f>
        <v>0</v>
      </c>
      <c r="C851" s="1" t="s">
        <v>959</v>
      </c>
      <c r="D851" s="3">
        <v>11.77</v>
      </c>
      <c r="E851" s="3">
        <v>10.07</v>
      </c>
      <c r="F851" s="3">
        <v>9.380000000000001</v>
      </c>
      <c r="G851" s="4">
        <v>1.073560767590618</v>
      </c>
      <c r="H851" s="4">
        <v>0.06653426017874876</v>
      </c>
      <c r="I851" s="4">
        <v>-0.01409589799807986</v>
      </c>
      <c r="J851" s="4">
        <v>0.01</v>
      </c>
      <c r="K851" s="4">
        <v>0.05718510658139953</v>
      </c>
      <c r="L851" s="1" t="s">
        <v>896</v>
      </c>
      <c r="M851" s="5">
        <v>15.02985074626866</v>
      </c>
      <c r="N851" s="3">
        <v>0.67</v>
      </c>
      <c r="O851" s="3">
        <v>0.67</v>
      </c>
      <c r="P851" s="4">
        <v>1</v>
      </c>
      <c r="Q851" s="1">
        <v>0</v>
      </c>
      <c r="R851" s="4">
        <v>0.008799010229586735</v>
      </c>
      <c r="T851" s="4" t="s">
        <v>1076</v>
      </c>
      <c r="U851" s="1" t="s">
        <v>1081</v>
      </c>
      <c r="V851" s="6" t="s">
        <v>1087</v>
      </c>
      <c r="X851" s="10">
        <v>45886</v>
      </c>
      <c r="Y851" s="1" t="s">
        <v>1105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HYPERLINK("https://www.suredividend.com/sure-analysis-NTR/","Nutrien Ltd")</f>
        <v>0</v>
      </c>
      <c r="C852" s="1" t="s">
        <v>958</v>
      </c>
      <c r="D852" s="3">
        <v>57</v>
      </c>
      <c r="E852" s="3">
        <v>58.87</v>
      </c>
      <c r="F852" s="3">
        <v>56</v>
      </c>
      <c r="G852" s="4">
        <v>1.05125</v>
      </c>
      <c r="H852" s="4">
        <v>0.03720061151690165</v>
      </c>
      <c r="I852" s="4">
        <v>-0.009946192639242235</v>
      </c>
      <c r="J852" s="4">
        <v>0.03</v>
      </c>
      <c r="K852" s="4">
        <v>0.05392672124449249</v>
      </c>
      <c r="L852" s="1" t="s">
        <v>896</v>
      </c>
      <c r="M852" s="5">
        <v>13.22921348314607</v>
      </c>
      <c r="N852" s="3">
        <v>4.45</v>
      </c>
      <c r="O852" s="3">
        <v>2.19</v>
      </c>
      <c r="P852" s="4">
        <v>0.4921348314606741</v>
      </c>
      <c r="Q852" s="1">
        <v>8</v>
      </c>
      <c r="R852" s="4">
        <v>0.02017399825048494</v>
      </c>
      <c r="S852" s="1" t="s">
        <v>1010</v>
      </c>
      <c r="T852" s="4" t="s">
        <v>1076</v>
      </c>
      <c r="U852" s="1" t="s">
        <v>1081</v>
      </c>
      <c r="V852" s="6" t="s">
        <v>1083</v>
      </c>
      <c r="W852" s="7">
        <v>29103.26755</v>
      </c>
      <c r="X852" s="10">
        <v>45915</v>
      </c>
      <c r="Y852" s="1" t="s">
        <v>1106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HYPERLINK("https://www.suredividend.com/sure-analysis-THFF/","First Financial Corp. - Indiana")</f>
        <v>0</v>
      </c>
      <c r="C853" s="1" t="s">
        <v>958</v>
      </c>
      <c r="D853" s="3">
        <v>60</v>
      </c>
      <c r="E853" s="3">
        <v>56.82</v>
      </c>
      <c r="F853" s="3">
        <v>63</v>
      </c>
      <c r="G853" s="4">
        <v>0.9019047619047619</v>
      </c>
      <c r="H853" s="4">
        <v>0.03590285110876452</v>
      </c>
      <c r="I853" s="4">
        <v>0.02086394122401436</v>
      </c>
      <c r="J853" s="4">
        <v>0</v>
      </c>
      <c r="K853" s="4">
        <v>0.05374771551655555</v>
      </c>
      <c r="L853" s="1" t="s">
        <v>896</v>
      </c>
      <c r="M853" s="5">
        <v>9.019047619047619</v>
      </c>
      <c r="N853" s="3">
        <v>6.3</v>
      </c>
      <c r="O853" s="3">
        <v>2.04</v>
      </c>
      <c r="P853" s="4">
        <v>0.3238095238095238</v>
      </c>
      <c r="Q853" s="1">
        <v>2</v>
      </c>
      <c r="R853" s="4">
        <v>0.01978934521903875</v>
      </c>
      <c r="S853" s="1" t="s">
        <v>979</v>
      </c>
      <c r="T853" s="4" t="s">
        <v>1076</v>
      </c>
      <c r="U853" s="1" t="s">
        <v>1080</v>
      </c>
      <c r="V853" s="6" t="s">
        <v>1082</v>
      </c>
      <c r="W853" s="7">
        <v>672.64261</v>
      </c>
      <c r="X853" s="10">
        <v>45905</v>
      </c>
      <c r="Y853" s="1" t="s">
        <v>1093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HYPERLINK("https://www.suredividend.com/sure-analysis-FRHLF/","Freehold Royalties Ltd.")</f>
        <v>0</v>
      </c>
      <c r="C854" s="1" t="s">
        <v>959</v>
      </c>
      <c r="D854" s="3">
        <v>9.65</v>
      </c>
      <c r="E854" s="3">
        <v>10.15</v>
      </c>
      <c r="F854" s="3">
        <v>8.82</v>
      </c>
      <c r="G854" s="4">
        <v>1.150793650793651</v>
      </c>
      <c r="H854" s="4">
        <v>0.07684729064039408</v>
      </c>
      <c r="I854" s="4">
        <v>-0.02769950113927966</v>
      </c>
      <c r="J854" s="4">
        <v>0.01</v>
      </c>
      <c r="K854" s="4">
        <v>0.05347284156205778</v>
      </c>
      <c r="L854" s="1" t="s">
        <v>896</v>
      </c>
      <c r="M854" s="5">
        <v>16.11111111111111</v>
      </c>
      <c r="N854" s="3">
        <v>0.63</v>
      </c>
      <c r="O854" s="3">
        <v>0.78</v>
      </c>
      <c r="P854" s="4">
        <v>1.238095238095238</v>
      </c>
      <c r="Q854" s="1">
        <v>0</v>
      </c>
      <c r="R854" s="4">
        <v>0</v>
      </c>
      <c r="T854" s="4" t="s">
        <v>1076</v>
      </c>
      <c r="U854" s="1" t="s">
        <v>1081</v>
      </c>
      <c r="V854" s="6" t="s">
        <v>1092</v>
      </c>
      <c r="X854" s="10">
        <v>45887</v>
      </c>
      <c r="Y854" s="1" t="s">
        <v>1105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HYPERLINK("https://www.suredividend.com/sure-analysis-SPG/","Simon Property Group, Inc.")</f>
        <v>0</v>
      </c>
      <c r="C855" s="1" t="s">
        <v>958</v>
      </c>
      <c r="D855" s="3">
        <v>183</v>
      </c>
      <c r="E855" s="3">
        <v>183.65</v>
      </c>
      <c r="F855" s="3">
        <v>164</v>
      </c>
      <c r="G855" s="4">
        <v>1.119817073170732</v>
      </c>
      <c r="H855" s="4">
        <v>0.04791723386877212</v>
      </c>
      <c r="I855" s="4">
        <v>-0.02237886242052911</v>
      </c>
      <c r="J855" s="4">
        <v>0.03</v>
      </c>
      <c r="K855" s="4">
        <v>0.05342623720637318</v>
      </c>
      <c r="L855" s="1" t="s">
        <v>896</v>
      </c>
      <c r="M855" s="5">
        <v>14.51778656126482</v>
      </c>
      <c r="N855" s="3">
        <v>12.65</v>
      </c>
      <c r="O855" s="3">
        <v>8.800000000000001</v>
      </c>
      <c r="P855" s="4">
        <v>0.6956521739130436</v>
      </c>
      <c r="Q855" s="1">
        <v>5</v>
      </c>
      <c r="R855" s="4">
        <v>0.02996744995959233</v>
      </c>
      <c r="S855" s="1" t="s">
        <v>1011</v>
      </c>
      <c r="T855" s="4" t="s">
        <v>1077</v>
      </c>
      <c r="U855" s="1" t="s">
        <v>1080</v>
      </c>
      <c r="V855" s="6" t="s">
        <v>1090</v>
      </c>
      <c r="W855" s="7">
        <v>59943.167717</v>
      </c>
      <c r="X855" s="10">
        <v>45966</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HYPERLINK("https://www.suredividend.com/sure-analysis-BPZZF/","Boston Pizza Royalties Income Fund")</f>
        <v>0</v>
      </c>
      <c r="C856" s="1" t="s">
        <v>958</v>
      </c>
      <c r="D856" s="3">
        <v>15.6</v>
      </c>
      <c r="E856" s="3">
        <v>14.65</v>
      </c>
      <c r="F856" s="3">
        <v>11.33</v>
      </c>
      <c r="G856" s="4">
        <v>1.293027360988526</v>
      </c>
      <c r="H856" s="4">
        <v>0.07098976109215017</v>
      </c>
      <c r="I856" s="4">
        <v>-0.05009875467898428</v>
      </c>
      <c r="J856" s="4">
        <v>0.03</v>
      </c>
      <c r="K856" s="4">
        <v>0.05153152845098563</v>
      </c>
      <c r="L856" s="1" t="s">
        <v>896</v>
      </c>
      <c r="M856" s="5">
        <v>14.22330097087379</v>
      </c>
      <c r="N856" s="3">
        <v>1.03</v>
      </c>
      <c r="O856" s="3">
        <v>1.04</v>
      </c>
      <c r="P856" s="4">
        <v>1.009708737864078</v>
      </c>
      <c r="Q856" s="1">
        <v>5</v>
      </c>
      <c r="R856" s="4">
        <v>0.03074302873787649</v>
      </c>
      <c r="T856" s="4" t="s">
        <v>1076</v>
      </c>
      <c r="U856" s="1" t="s">
        <v>1081</v>
      </c>
      <c r="V856" s="6" t="s">
        <v>1087</v>
      </c>
      <c r="X856" s="10">
        <v>45886</v>
      </c>
      <c r="Y856" s="1" t="s">
        <v>1105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HYPERLINK("https://www.suredividend.com/sure-analysis-HSY/","Hershey Company")</f>
        <v>0</v>
      </c>
      <c r="C857" s="1" t="s">
        <v>959</v>
      </c>
      <c r="D857" s="3">
        <v>170</v>
      </c>
      <c r="E857" s="3">
        <v>179.03</v>
      </c>
      <c r="F857" s="3">
        <v>119</v>
      </c>
      <c r="G857" s="4">
        <v>1.504453781512605</v>
      </c>
      <c r="H857" s="4">
        <v>0.03060939507345138</v>
      </c>
      <c r="I857" s="4">
        <v>-0.07843869740177178</v>
      </c>
      <c r="J857" s="4">
        <v>0.11</v>
      </c>
      <c r="K857" s="4">
        <v>0.05024220137809277</v>
      </c>
      <c r="L857" s="1" t="s">
        <v>896</v>
      </c>
      <c r="M857" s="5">
        <v>30.0890756302521</v>
      </c>
      <c r="N857" s="3">
        <v>5.95</v>
      </c>
      <c r="O857" s="3">
        <v>5.48</v>
      </c>
      <c r="P857" s="4">
        <v>0.9210084033613446</v>
      </c>
      <c r="Q857" s="1">
        <v>15</v>
      </c>
      <c r="R857" s="4">
        <v>0.01001630546698773</v>
      </c>
      <c r="S857" s="1" t="s">
        <v>989</v>
      </c>
      <c r="T857" s="4" t="s">
        <v>1076</v>
      </c>
      <c r="U857" s="1" t="s">
        <v>1080</v>
      </c>
      <c r="V857" s="6" t="s">
        <v>1091</v>
      </c>
      <c r="W857" s="7">
        <v>36124.141633</v>
      </c>
      <c r="X857" s="10">
        <v>45965</v>
      </c>
      <c r="Y857" s="1" t="s">
        <v>1101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958</v>
      </c>
      <c r="D858" s="3">
        <v>62</v>
      </c>
      <c r="E858" s="3">
        <v>67.265</v>
      </c>
      <c r="F858" s="3">
        <v>53</v>
      </c>
      <c r="G858" s="4">
        <v>1.269150943396226</v>
      </c>
      <c r="H858" s="4">
        <v>0.04727570058722962</v>
      </c>
      <c r="I858" s="4">
        <v>-0.0465512699712668</v>
      </c>
      <c r="J858" s="4">
        <v>0.05</v>
      </c>
      <c r="K858" s="4">
        <v>0.04928887185372699</v>
      </c>
      <c r="L858" s="1" t="s">
        <v>896</v>
      </c>
      <c r="M858" s="5">
        <v>13.72755102040816</v>
      </c>
      <c r="N858" s="3">
        <v>4.9</v>
      </c>
      <c r="O858" s="3">
        <v>3.18</v>
      </c>
      <c r="P858" s="4">
        <v>0.6489795918367347</v>
      </c>
      <c r="Q858" s="1">
        <v>1</v>
      </c>
      <c r="R858" s="4">
        <v>0.04005610836598383</v>
      </c>
      <c r="S858" s="1" t="s">
        <v>1021</v>
      </c>
      <c r="T858" s="4" t="s">
        <v>1076</v>
      </c>
      <c r="U858" s="1" t="s">
        <v>1081</v>
      </c>
      <c r="V858" s="6" t="s">
        <v>1082</v>
      </c>
      <c r="W858" s="7">
        <v>83713.188597</v>
      </c>
      <c r="X858" s="10">
        <v>45897</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HYPERLINK("https://www.suredividend.com/sure-analysis-CF/","CF Industries Holdings Inc")</f>
        <v>0</v>
      </c>
      <c r="C859" s="1" t="s">
        <v>958</v>
      </c>
      <c r="D859" s="3">
        <v>87</v>
      </c>
      <c r="E859" s="3">
        <v>84.34</v>
      </c>
      <c r="F859" s="3">
        <v>96</v>
      </c>
      <c r="G859" s="4">
        <v>0.8785416666666667</v>
      </c>
      <c r="H859" s="4">
        <v>0.02371354043158643</v>
      </c>
      <c r="I859" s="4">
        <v>0.02623666586170126</v>
      </c>
      <c r="J859" s="4">
        <v>0</v>
      </c>
      <c r="K859" s="4">
        <v>0.04862965800463304</v>
      </c>
      <c r="L859" s="1" t="s">
        <v>896</v>
      </c>
      <c r="M859" s="5">
        <v>9.806976744186047</v>
      </c>
      <c r="N859" s="3">
        <v>8.6</v>
      </c>
      <c r="O859" s="3">
        <v>2</v>
      </c>
      <c r="P859" s="4">
        <v>0.2325581395348837</v>
      </c>
      <c r="Q859" s="1">
        <v>3</v>
      </c>
      <c r="R859" s="4">
        <v>0.03012896281839894</v>
      </c>
      <c r="S859" s="1" t="s">
        <v>974</v>
      </c>
      <c r="T859" s="4" t="s">
        <v>1076</v>
      </c>
      <c r="U859" s="1" t="s">
        <v>1080</v>
      </c>
      <c r="V859" s="6" t="s">
        <v>1083</v>
      </c>
      <c r="W859" s="7">
        <v>13075.354407</v>
      </c>
      <c r="X859" s="10">
        <v>45893</v>
      </c>
      <c r="Y859" s="1" t="s">
        <v>1093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HYPERLINK("https://www.suredividend.com/sure-analysis-T/","AT&amp;T, Inc.")</f>
        <v>0</v>
      </c>
      <c r="C860" s="1" t="s">
        <v>959</v>
      </c>
      <c r="D860" s="3">
        <v>25</v>
      </c>
      <c r="E860" s="3">
        <v>25.8</v>
      </c>
      <c r="F860" s="3">
        <v>21</v>
      </c>
      <c r="G860" s="4">
        <v>1.228571428571429</v>
      </c>
      <c r="H860" s="4">
        <v>0.04302325581395349</v>
      </c>
      <c r="I860" s="4">
        <v>-0.04033442140543075</v>
      </c>
      <c r="J860" s="4">
        <v>0.05</v>
      </c>
      <c r="K860" s="4">
        <v>0.04858626470654026</v>
      </c>
      <c r="L860" s="1" t="s">
        <v>896</v>
      </c>
      <c r="M860" s="5">
        <v>12.46376811594203</v>
      </c>
      <c r="N860" s="3">
        <v>2.07</v>
      </c>
      <c r="O860" s="3">
        <v>1.11</v>
      </c>
      <c r="P860" s="4">
        <v>0.5362318840579711</v>
      </c>
      <c r="Q860" s="1">
        <v>0</v>
      </c>
      <c r="R860" s="4">
        <v>0.02074303809479527</v>
      </c>
      <c r="S860" s="1" t="s">
        <v>1006</v>
      </c>
      <c r="T860" s="4" t="s">
        <v>1076</v>
      </c>
      <c r="U860" s="1" t="s">
        <v>1080</v>
      </c>
      <c r="V860" s="6" t="s">
        <v>1088</v>
      </c>
      <c r="W860" s="7">
        <v>182553.324496</v>
      </c>
      <c r="X860" s="10">
        <v>45955</v>
      </c>
      <c r="Y860" s="1" t="s">
        <v>1101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HYPERLINK("https://www.suredividend.com/sure-analysis-IRM/","Iron Mountain Inc.")</f>
        <v>0</v>
      </c>
      <c r="C861" s="1" t="s">
        <v>958</v>
      </c>
      <c r="D861" s="3">
        <v>92</v>
      </c>
      <c r="E861" s="3">
        <v>91.27</v>
      </c>
      <c r="F861" s="3">
        <v>76</v>
      </c>
      <c r="G861" s="4">
        <v>1.200921052631579</v>
      </c>
      <c r="H861" s="4">
        <v>0.03790949928782732</v>
      </c>
      <c r="I861" s="4">
        <v>-0.03595543987948513</v>
      </c>
      <c r="J861" s="4">
        <v>0.05</v>
      </c>
      <c r="K861" s="4">
        <v>0.04796748814332985</v>
      </c>
      <c r="L861" s="1" t="s">
        <v>896</v>
      </c>
      <c r="M861" s="5">
        <v>17.93123772102161</v>
      </c>
      <c r="N861" s="3">
        <v>5.09</v>
      </c>
      <c r="O861" s="3">
        <v>3.46</v>
      </c>
      <c r="P861" s="4">
        <v>0.6797642436149313</v>
      </c>
      <c r="Q861" s="1">
        <v>4</v>
      </c>
      <c r="R861" s="4">
        <v>0.01999361422185175</v>
      </c>
      <c r="S861" s="1" t="s">
        <v>965</v>
      </c>
      <c r="T861" s="4" t="s">
        <v>1077</v>
      </c>
      <c r="U861" s="1" t="s">
        <v>1080</v>
      </c>
      <c r="V861" s="6" t="s">
        <v>1090</v>
      </c>
      <c r="W861" s="7">
        <v>27008.011793</v>
      </c>
      <c r="X861" s="10">
        <v>45897</v>
      </c>
      <c r="Y861" s="1" t="s">
        <v>1103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958</v>
      </c>
      <c r="D862" s="3">
        <v>34</v>
      </c>
      <c r="E862" s="3">
        <v>33.79</v>
      </c>
      <c r="F862" s="3">
        <v>30</v>
      </c>
      <c r="G862" s="4">
        <v>1.126333333333333</v>
      </c>
      <c r="H862" s="4">
        <v>0.03462562888428529</v>
      </c>
      <c r="I862" s="4">
        <v>-0.02351267014924252</v>
      </c>
      <c r="J862" s="4">
        <v>0.04</v>
      </c>
      <c r="K862" s="4">
        <v>0.04794359095255762</v>
      </c>
      <c r="L862" s="1" t="s">
        <v>896</v>
      </c>
      <c r="M862" s="5">
        <v>14.69130434782609</v>
      </c>
      <c r="N862" s="3">
        <v>2.3</v>
      </c>
      <c r="O862" s="3">
        <v>1.17</v>
      </c>
      <c r="P862" s="4">
        <v>0.5086956521739131</v>
      </c>
      <c r="Q862" s="1">
        <v>4</v>
      </c>
      <c r="R862" s="4">
        <v>0.01971960649546922</v>
      </c>
      <c r="S862" s="1" t="s">
        <v>969</v>
      </c>
      <c r="T862" s="4" t="s">
        <v>1077</v>
      </c>
      <c r="U862" s="1" t="s">
        <v>1080</v>
      </c>
      <c r="V862" s="6" t="s">
        <v>1090</v>
      </c>
      <c r="W862" s="7">
        <v>3893.020335</v>
      </c>
      <c r="X862" s="10">
        <v>45971</v>
      </c>
      <c r="Y862" s="1" t="s">
        <v>1098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HYPERLINK("https://www.suredividend.com/sure-analysis-MAIN/","Main Street Capital Corporation")</f>
        <v>0</v>
      </c>
      <c r="C863" s="1" t="s">
        <v>958</v>
      </c>
      <c r="D863" s="3">
        <v>59</v>
      </c>
      <c r="E863" s="3">
        <v>58.9</v>
      </c>
      <c r="F863" s="3">
        <v>55</v>
      </c>
      <c r="G863" s="4">
        <v>1.070909090909091</v>
      </c>
      <c r="H863" s="4">
        <v>0.05297113752122241</v>
      </c>
      <c r="I863" s="4">
        <v>-0.01360814166565005</v>
      </c>
      <c r="J863" s="4">
        <v>0.01</v>
      </c>
      <c r="K863" s="4">
        <v>0.04636952803015038</v>
      </c>
      <c r="L863" s="1" t="s">
        <v>896</v>
      </c>
      <c r="M863" s="5">
        <v>14.54320987654321</v>
      </c>
      <c r="N863" s="3">
        <v>4.05</v>
      </c>
      <c r="O863" s="3">
        <v>3.12</v>
      </c>
      <c r="P863" s="4">
        <v>0.7703703703703705</v>
      </c>
      <c r="Q863" s="1">
        <v>11</v>
      </c>
      <c r="R863" s="4">
        <v>0.01005227214699711</v>
      </c>
      <c r="S863" s="1" t="s">
        <v>970</v>
      </c>
      <c r="T863" s="4" t="s">
        <v>1079</v>
      </c>
      <c r="U863" s="1" t="s">
        <v>1080</v>
      </c>
      <c r="V863" s="6" t="s">
        <v>1082</v>
      </c>
      <c r="W863" s="7">
        <v>5276.706283</v>
      </c>
      <c r="X863" s="10">
        <v>45972</v>
      </c>
      <c r="Y863" s="1" t="s">
        <v>1098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HYPERLINK("https://www.suredividend.com/sure-analysis-TRP/","TC Energy Corporation")</f>
        <v>0</v>
      </c>
      <c r="C864" s="1" t="s">
        <v>958</v>
      </c>
      <c r="D864" s="3">
        <v>51</v>
      </c>
      <c r="E864" s="3">
        <v>54.44</v>
      </c>
      <c r="F864" s="3">
        <v>64</v>
      </c>
      <c r="G864" s="4">
        <v>0.850625</v>
      </c>
      <c r="H864" s="4">
        <v>0.04518736223365172</v>
      </c>
      <c r="I864" s="4">
        <v>0.03288595377602843</v>
      </c>
      <c r="J864" s="4">
        <v>-0.03</v>
      </c>
      <c r="K864" s="4">
        <v>0.04628833872246907</v>
      </c>
      <c r="L864" s="1" t="s">
        <v>896</v>
      </c>
      <c r="M864" s="5">
        <v>10.36952380952381</v>
      </c>
      <c r="N864" s="3">
        <v>5.25</v>
      </c>
      <c r="O864" s="3">
        <v>2.46</v>
      </c>
      <c r="P864" s="4">
        <v>0.4685714285714286</v>
      </c>
      <c r="Q864" s="1">
        <v>25</v>
      </c>
      <c r="R864" s="4">
        <v>0.02622971294454834</v>
      </c>
      <c r="S864" s="1" t="s">
        <v>1010</v>
      </c>
      <c r="T864" s="4" t="s">
        <v>1076</v>
      </c>
      <c r="U864" s="1" t="s">
        <v>1081</v>
      </c>
      <c r="V864" s="6" t="s">
        <v>1092</v>
      </c>
      <c r="W864" s="7">
        <v>110612.088409</v>
      </c>
      <c r="X864" s="10">
        <v>45897</v>
      </c>
      <c r="Y864" s="1" t="s">
        <v>1101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958</v>
      </c>
      <c r="D865" s="3">
        <v>5.19</v>
      </c>
      <c r="E865" s="3">
        <v>4.94</v>
      </c>
      <c r="F865" s="3">
        <v>4.1</v>
      </c>
      <c r="G865" s="4">
        <v>1.204878048780488</v>
      </c>
      <c r="H865" s="4">
        <v>0.07692307692307691</v>
      </c>
      <c r="I865" s="4">
        <v>-0.0365894860808712</v>
      </c>
      <c r="J865" s="4">
        <v>0</v>
      </c>
      <c r="K865" s="4">
        <v>0.04568976646511813</v>
      </c>
      <c r="L865" s="1" t="s">
        <v>896</v>
      </c>
      <c r="M865" s="5">
        <v>2.409756097560976</v>
      </c>
      <c r="N865" s="3">
        <v>2.05</v>
      </c>
      <c r="O865" s="3">
        <v>0.38</v>
      </c>
      <c r="P865" s="4">
        <v>0.1853658536585366</v>
      </c>
      <c r="Q865" s="1">
        <v>3</v>
      </c>
      <c r="R865" s="4">
        <v>0.02975477857041309</v>
      </c>
      <c r="T865" s="4" t="s">
        <v>1076</v>
      </c>
      <c r="U865" s="1" t="s">
        <v>1081</v>
      </c>
      <c r="V865" s="6" t="s">
        <v>1092</v>
      </c>
      <c r="X865" s="10">
        <v>45879</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HYPERLINK("https://www.suredividend.com/sure-analysis-GEF/","Greif Inc")</f>
        <v>0</v>
      </c>
      <c r="C866" s="1" t="s">
        <v>958</v>
      </c>
      <c r="D866" s="3">
        <v>60</v>
      </c>
      <c r="E866" s="3">
        <v>63</v>
      </c>
      <c r="F866" s="3">
        <v>55</v>
      </c>
      <c r="G866" s="4">
        <v>1.145454545454546</v>
      </c>
      <c r="H866" s="4">
        <v>0.03555555555555556</v>
      </c>
      <c r="I866" s="4">
        <v>-0.02679478378880151</v>
      </c>
      <c r="J866" s="4">
        <v>0.04</v>
      </c>
      <c r="K866" s="4">
        <v>0.04553083319906359</v>
      </c>
      <c r="L866" s="1" t="s">
        <v>896</v>
      </c>
      <c r="M866" s="5">
        <v>14.65116279069768</v>
      </c>
      <c r="N866" s="3">
        <v>4.3</v>
      </c>
      <c r="O866" s="3">
        <v>2.24</v>
      </c>
      <c r="P866" s="4">
        <v>0.5209302325581396</v>
      </c>
      <c r="Q866" s="1">
        <v>5</v>
      </c>
      <c r="R866" s="4">
        <v>0.01725155312624826</v>
      </c>
      <c r="S866" s="1" t="s">
        <v>1025</v>
      </c>
      <c r="T866" s="4" t="s">
        <v>1076</v>
      </c>
      <c r="U866" s="1" t="s">
        <v>1080</v>
      </c>
      <c r="V866" s="6" t="s">
        <v>1087</v>
      </c>
      <c r="W866" s="7">
        <v>2917.990792</v>
      </c>
      <c r="X866" s="10">
        <v>45974</v>
      </c>
      <c r="Y866" s="1" t="s">
        <v>1101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HYPERLINK("https://www.suredividend.com/sure-analysis-HVT/","Haverty Furniture Companies, Inc.")</f>
        <v>0</v>
      </c>
      <c r="C867" s="1" t="s">
        <v>958</v>
      </c>
      <c r="D867" s="3">
        <v>21.96</v>
      </c>
      <c r="E867" s="3">
        <v>22.96</v>
      </c>
      <c r="F867" s="3">
        <v>16.38</v>
      </c>
      <c r="G867" s="4">
        <v>1.401709401709402</v>
      </c>
      <c r="H867" s="4">
        <v>0.05749128919860627</v>
      </c>
      <c r="I867" s="4">
        <v>-0.0653082644048496</v>
      </c>
      <c r="J867" s="4">
        <v>0.05</v>
      </c>
      <c r="K867" s="4">
        <v>0.04455010833226902</v>
      </c>
      <c r="L867" s="1" t="s">
        <v>896</v>
      </c>
      <c r="M867" s="5">
        <v>19.62393162393163</v>
      </c>
      <c r="N867" s="3">
        <v>1.17</v>
      </c>
      <c r="O867" s="3">
        <v>1.32</v>
      </c>
      <c r="P867" s="4">
        <v>1.128205128205128</v>
      </c>
      <c r="Q867" s="1">
        <v>12</v>
      </c>
      <c r="R867" s="4">
        <v>0.04941452284458392</v>
      </c>
      <c r="S867" s="1" t="s">
        <v>1050</v>
      </c>
      <c r="T867" s="4" t="s">
        <v>1076</v>
      </c>
      <c r="U867" s="1" t="s">
        <v>1080</v>
      </c>
      <c r="V867" s="6" t="s">
        <v>1087</v>
      </c>
      <c r="W867" s="7">
        <v>373.32368</v>
      </c>
      <c r="X867" s="10">
        <v>45974</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HYPERLINK("https://www.suredividend.com/sure-analysis-KLIC/","Kulicke &amp; Soffa Industries, Inc.")</f>
        <v>0</v>
      </c>
      <c r="C868" s="1" t="s">
        <v>958</v>
      </c>
      <c r="D868" s="3">
        <v>38</v>
      </c>
      <c r="E868" s="3">
        <v>37.615</v>
      </c>
      <c r="F868" s="3">
        <v>17</v>
      </c>
      <c r="G868" s="4">
        <v>2.21264705882353</v>
      </c>
      <c r="H868" s="4">
        <v>0.02179981390402765</v>
      </c>
      <c r="I868" s="4">
        <v>-0.1468653698556165</v>
      </c>
      <c r="J868" s="4">
        <v>0.2</v>
      </c>
      <c r="K868" s="4">
        <v>0.04407344661085966</v>
      </c>
      <c r="L868" s="1" t="s">
        <v>896</v>
      </c>
      <c r="M868" s="5">
        <v>26.86785714285715</v>
      </c>
      <c r="N868" s="3">
        <v>1.4</v>
      </c>
      <c r="O868" s="3">
        <v>0.82</v>
      </c>
      <c r="P868" s="4">
        <v>0.5857142857142857</v>
      </c>
      <c r="Q868" s="1">
        <v>5</v>
      </c>
      <c r="R868" s="4">
        <v>0.02104646949148603</v>
      </c>
      <c r="S868" s="1" t="s">
        <v>1058</v>
      </c>
      <c r="T868" s="4" t="s">
        <v>1076</v>
      </c>
      <c r="U868" s="1" t="s">
        <v>1081</v>
      </c>
      <c r="V868" s="6" t="s">
        <v>1084</v>
      </c>
      <c r="W868" s="7">
        <v>1961.714688</v>
      </c>
      <c r="X868" s="10">
        <v>45887</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HYPERLINK("https://www.suredividend.com/sure-analysis-OMF/","OneMain Holdings Inc")</f>
        <v>0</v>
      </c>
      <c r="C869" s="1" t="s">
        <v>958</v>
      </c>
      <c r="D869" s="3">
        <v>60</v>
      </c>
      <c r="E869" s="3">
        <v>59.7</v>
      </c>
      <c r="F869" s="3">
        <v>49</v>
      </c>
      <c r="G869" s="4">
        <v>1.218367346938775</v>
      </c>
      <c r="H869" s="4">
        <v>0.07035175879396985</v>
      </c>
      <c r="I869" s="4">
        <v>-0.03873229966339575</v>
      </c>
      <c r="J869" s="4">
        <v>0.01</v>
      </c>
      <c r="K869" s="4">
        <v>0.04332283705416429</v>
      </c>
      <c r="L869" s="1" t="s">
        <v>896</v>
      </c>
      <c r="M869" s="5">
        <v>9.184615384615386</v>
      </c>
      <c r="N869" s="3">
        <v>6.5</v>
      </c>
      <c r="O869" s="3">
        <v>4.2</v>
      </c>
      <c r="P869" s="4">
        <v>0.6461538461538462</v>
      </c>
      <c r="Q869" s="1">
        <v>6</v>
      </c>
      <c r="R869" s="4">
        <v>0.02012581547039716</v>
      </c>
      <c r="S869" s="1" t="s">
        <v>964</v>
      </c>
      <c r="T869" s="4" t="s">
        <v>1076</v>
      </c>
      <c r="U869" s="1" t="s">
        <v>1080</v>
      </c>
      <c r="V869" s="6" t="s">
        <v>1082</v>
      </c>
      <c r="W869" s="7">
        <v>7633.869361</v>
      </c>
      <c r="X869" s="10">
        <v>45969</v>
      </c>
      <c r="Y869" s="1" t="s">
        <v>1105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HYPERLINK("https://www.suredividend.com/sure-analysis-LAMR/","Lamar Advertising Co")</f>
        <v>0</v>
      </c>
      <c r="C870" s="1" t="s">
        <v>958</v>
      </c>
      <c r="D870" s="3">
        <v>121</v>
      </c>
      <c r="E870" s="3">
        <v>127.58</v>
      </c>
      <c r="F870" s="3">
        <v>106</v>
      </c>
      <c r="G870" s="4">
        <v>1.203584905660377</v>
      </c>
      <c r="H870" s="4">
        <v>0.04859695877096724</v>
      </c>
      <c r="I870" s="4">
        <v>-0.03638255550118563</v>
      </c>
      <c r="J870" s="4">
        <v>0.031</v>
      </c>
      <c r="K870" s="4">
        <v>0.04216360487342041</v>
      </c>
      <c r="L870" s="1" t="s">
        <v>896</v>
      </c>
      <c r="M870" s="5">
        <v>15.6156670746634</v>
      </c>
      <c r="N870" s="3">
        <v>8.17</v>
      </c>
      <c r="O870" s="3">
        <v>6.2</v>
      </c>
      <c r="P870" s="4">
        <v>0.758873929008568</v>
      </c>
      <c r="Q870" s="1">
        <v>5</v>
      </c>
      <c r="R870" s="4">
        <v>0.02456913836308061</v>
      </c>
      <c r="S870" s="1" t="s">
        <v>1040</v>
      </c>
      <c r="T870" s="4" t="s">
        <v>1077</v>
      </c>
      <c r="U870" s="1" t="s">
        <v>1080</v>
      </c>
      <c r="V870" s="6" t="s">
        <v>1090</v>
      </c>
      <c r="W870" s="7">
        <v>12919.746476</v>
      </c>
      <c r="X870" s="10">
        <v>45897</v>
      </c>
      <c r="Y870" s="1" t="s">
        <v>1107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HYPERLINK("https://www.suredividend.com/sure-analysis-DREUF/","Dream Industrial Real Estate Investment Trust")</f>
        <v>0</v>
      </c>
      <c r="C871" s="1" t="s">
        <v>959</v>
      </c>
      <c r="D871" s="3">
        <v>8.99</v>
      </c>
      <c r="E871" s="3">
        <v>8.73</v>
      </c>
      <c r="F871" s="3">
        <v>7.7</v>
      </c>
      <c r="G871" s="4">
        <v>1.133766233766234</v>
      </c>
      <c r="H871" s="4">
        <v>0.0584192439862543</v>
      </c>
      <c r="I871" s="4">
        <v>-0.0247963989535448</v>
      </c>
      <c r="J871" s="4">
        <v>0.01</v>
      </c>
      <c r="K871" s="4">
        <v>0.04215909931288619</v>
      </c>
      <c r="L871" s="1" t="s">
        <v>896</v>
      </c>
      <c r="M871" s="5">
        <v>12.47142857142857</v>
      </c>
      <c r="N871" s="3">
        <v>0.7</v>
      </c>
      <c r="O871" s="3">
        <v>0.51</v>
      </c>
      <c r="P871" s="4">
        <v>0.7285714285714286</v>
      </c>
      <c r="Q871" s="1">
        <v>0</v>
      </c>
      <c r="R871" s="4">
        <v>0.01149727415513624</v>
      </c>
      <c r="T871" s="4" t="s">
        <v>1077</v>
      </c>
      <c r="U871" s="1" t="s">
        <v>1081</v>
      </c>
      <c r="V871" s="6" t="s">
        <v>1090</v>
      </c>
      <c r="X871" s="10">
        <v>45878</v>
      </c>
      <c r="Y871" s="1" t="s">
        <v>1097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HYPERLINK("https://www.suredividend.com/sure-analysis-SCM/","Stellus Capital Investment Corp")</f>
        <v>0</v>
      </c>
      <c r="C872" s="1" t="s">
        <v>959</v>
      </c>
      <c r="D872" s="3">
        <v>14.74</v>
      </c>
      <c r="E872" s="3">
        <v>12</v>
      </c>
      <c r="F872" s="3">
        <v>10.4</v>
      </c>
      <c r="G872" s="4">
        <v>1.153846153846154</v>
      </c>
      <c r="H872" s="4">
        <v>0.1333333333333333</v>
      </c>
      <c r="I872" s="4">
        <v>-0.0282144910993144</v>
      </c>
      <c r="J872" s="4">
        <v>-0.04</v>
      </c>
      <c r="K872" s="4">
        <v>0.04195382284507621</v>
      </c>
      <c r="L872" s="1" t="s">
        <v>896</v>
      </c>
      <c r="M872" s="5">
        <v>9.23076923076923</v>
      </c>
      <c r="N872" s="3">
        <v>1.3</v>
      </c>
      <c r="O872" s="3">
        <v>1.6</v>
      </c>
      <c r="P872" s="4">
        <v>1.230769230769231</v>
      </c>
      <c r="Q872" s="1">
        <v>0</v>
      </c>
      <c r="R872" s="4">
        <v>-0.08079185637372799</v>
      </c>
      <c r="S872" s="1" t="s">
        <v>962</v>
      </c>
      <c r="T872" s="4" t="s">
        <v>1079</v>
      </c>
      <c r="U872" s="1" t="s">
        <v>1080</v>
      </c>
      <c r="V872" s="6" t="s">
        <v>1082</v>
      </c>
      <c r="W872" s="7">
        <v>347.077575</v>
      </c>
      <c r="X872" s="10">
        <v>45905</v>
      </c>
      <c r="Y872" s="1" t="s">
        <v>1093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HYPERLINK("https://www.suredividend.com/sure-analysis-F/","Ford Motor Co.")</f>
        <v>0</v>
      </c>
      <c r="C873" s="1" t="s">
        <v>959</v>
      </c>
      <c r="D873" s="3">
        <v>13.26</v>
      </c>
      <c r="E873" s="3">
        <v>13.26</v>
      </c>
      <c r="F873" s="3">
        <v>8.24</v>
      </c>
      <c r="G873" s="4">
        <v>1.609223300970874</v>
      </c>
      <c r="H873" s="4">
        <v>0.04524886877828054</v>
      </c>
      <c r="I873" s="4">
        <v>-0.09076375962362604</v>
      </c>
      <c r="J873" s="4">
        <v>0.1</v>
      </c>
      <c r="K873" s="4">
        <v>0.04177041941382487</v>
      </c>
      <c r="L873" s="1" t="s">
        <v>896</v>
      </c>
      <c r="M873" s="5">
        <v>12.87378640776699</v>
      </c>
      <c r="N873" s="3">
        <v>1.03</v>
      </c>
      <c r="O873" s="3">
        <v>0.6</v>
      </c>
      <c r="P873" s="4">
        <v>0.5825242718446602</v>
      </c>
      <c r="Q873" s="1">
        <v>0</v>
      </c>
      <c r="R873" s="4">
        <v>0</v>
      </c>
      <c r="S873" s="1" t="s">
        <v>970</v>
      </c>
      <c r="T873" s="4" t="s">
        <v>1076</v>
      </c>
      <c r="U873" s="1" t="s">
        <v>1080</v>
      </c>
      <c r="V873" s="6" t="s">
        <v>1087</v>
      </c>
      <c r="W873" s="7">
        <v>52914.140956</v>
      </c>
      <c r="X873" s="10">
        <v>45959</v>
      </c>
      <c r="Y873" s="1" t="s">
        <v>1093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958</v>
      </c>
      <c r="D874" s="3">
        <v>82</v>
      </c>
      <c r="E874" s="3">
        <v>82.08</v>
      </c>
      <c r="F874" s="3">
        <v>66</v>
      </c>
      <c r="G874" s="4">
        <v>1.243636363636364</v>
      </c>
      <c r="H874" s="4">
        <v>0.03265107212475634</v>
      </c>
      <c r="I874" s="4">
        <v>-0.04267077399798858</v>
      </c>
      <c r="J874" s="4">
        <v>0.055</v>
      </c>
      <c r="K874" s="4">
        <v>0.04087365107498275</v>
      </c>
      <c r="L874" s="1" t="s">
        <v>896</v>
      </c>
      <c r="M874" s="5">
        <v>18.78260869565217</v>
      </c>
      <c r="N874" s="3">
        <v>4.37</v>
      </c>
      <c r="O874" s="3">
        <v>2.68</v>
      </c>
      <c r="P874" s="4">
        <v>0.6132723112128147</v>
      </c>
      <c r="Q874" s="1">
        <v>11</v>
      </c>
      <c r="R874" s="4">
        <v>0.01520233912732372</v>
      </c>
      <c r="S874" s="1" t="s">
        <v>974</v>
      </c>
      <c r="T874" s="4" t="s">
        <v>1076</v>
      </c>
      <c r="U874" s="1" t="s">
        <v>1080</v>
      </c>
      <c r="V874" s="6" t="s">
        <v>1085</v>
      </c>
      <c r="W874" s="7">
        <v>4880.321995</v>
      </c>
      <c r="X874" s="10">
        <v>45966</v>
      </c>
      <c r="Y874" s="1" t="s">
        <v>1097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HYPERLINK("https://www.suredividend.com/sure-analysis-PECO/","Phillips Edison &amp; Company Inc")</f>
        <v>0</v>
      </c>
      <c r="C875" s="1" t="s">
        <v>958</v>
      </c>
      <c r="D875" s="3">
        <v>34</v>
      </c>
      <c r="E875" s="3">
        <v>34.68</v>
      </c>
      <c r="F875" s="3">
        <v>30</v>
      </c>
      <c r="G875" s="4">
        <v>1.156</v>
      </c>
      <c r="H875" s="4">
        <v>0.03748558246828143</v>
      </c>
      <c r="I875" s="4">
        <v>-0.02857688524212254</v>
      </c>
      <c r="J875" s="4">
        <v>0.03</v>
      </c>
      <c r="K875" s="4">
        <v>0.040637780181217</v>
      </c>
      <c r="L875" s="1" t="s">
        <v>896</v>
      </c>
      <c r="M875" s="5">
        <v>13.70750988142293</v>
      </c>
      <c r="N875" s="3">
        <v>2.53</v>
      </c>
      <c r="O875" s="3">
        <v>1.3</v>
      </c>
      <c r="P875" s="4">
        <v>0.5138339920948617</v>
      </c>
      <c r="Q875" s="1">
        <v>5</v>
      </c>
      <c r="R875" s="4">
        <v>0.05010553388446692</v>
      </c>
      <c r="S875" s="1" t="s">
        <v>989</v>
      </c>
      <c r="T875" s="4" t="s">
        <v>1077</v>
      </c>
      <c r="U875" s="1" t="s">
        <v>1080</v>
      </c>
      <c r="V875" s="6" t="s">
        <v>1090</v>
      </c>
      <c r="W875" s="7">
        <v>4364.002</v>
      </c>
      <c r="X875" s="10">
        <v>45958</v>
      </c>
      <c r="Y875" s="1" t="s">
        <v>1097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HYPERLINK("https://www.suredividend.com/sure-analysis-TXN/","Texas Instruments Inc.")</f>
        <v>0</v>
      </c>
      <c r="C876" s="1" t="s">
        <v>958</v>
      </c>
      <c r="D876" s="3">
        <v>160</v>
      </c>
      <c r="E876" s="3">
        <v>161.6</v>
      </c>
      <c r="F876" s="3">
        <v>112</v>
      </c>
      <c r="G876" s="4">
        <v>1.442857142857143</v>
      </c>
      <c r="H876" s="4">
        <v>0.03514851485148515</v>
      </c>
      <c r="I876" s="4">
        <v>-0.070701292227493</v>
      </c>
      <c r="J876" s="4">
        <v>0.08</v>
      </c>
      <c r="K876" s="4">
        <v>0.03994419760966084</v>
      </c>
      <c r="L876" s="1" t="s">
        <v>896</v>
      </c>
      <c r="M876" s="5">
        <v>28.85714285714286</v>
      </c>
      <c r="N876" s="3">
        <v>5.6</v>
      </c>
      <c r="O876" s="3">
        <v>5.68</v>
      </c>
      <c r="P876" s="4">
        <v>1.014285714285714</v>
      </c>
      <c r="Q876" s="1">
        <v>22</v>
      </c>
      <c r="R876" s="4">
        <v>0.03998228672111126</v>
      </c>
      <c r="S876" s="1" t="s">
        <v>969</v>
      </c>
      <c r="T876" s="4" t="s">
        <v>1076</v>
      </c>
      <c r="U876" s="1" t="s">
        <v>1080</v>
      </c>
      <c r="V876" s="6" t="s">
        <v>1084</v>
      </c>
      <c r="W876" s="7">
        <v>147405.912535</v>
      </c>
      <c r="X876" s="10">
        <v>45960</v>
      </c>
      <c r="Y876" s="1" t="s">
        <v>1103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958</v>
      </c>
      <c r="D877" s="3">
        <v>45</v>
      </c>
      <c r="E877" s="3">
        <v>45.58</v>
      </c>
      <c r="F877" s="3">
        <v>38</v>
      </c>
      <c r="G877" s="4">
        <v>1.199473684210526</v>
      </c>
      <c r="H877" s="4">
        <v>0.03510311540149189</v>
      </c>
      <c r="I877" s="4">
        <v>-0.03572289544294194</v>
      </c>
      <c r="J877" s="4">
        <v>0.04</v>
      </c>
      <c r="K877" s="4">
        <v>0.03924911242973517</v>
      </c>
      <c r="L877" s="1" t="s">
        <v>896</v>
      </c>
      <c r="M877" s="5">
        <v>16.94423791821561</v>
      </c>
      <c r="N877" s="3">
        <v>2.69</v>
      </c>
      <c r="O877" s="3">
        <v>1.6</v>
      </c>
      <c r="P877" s="4">
        <v>0.5947955390334573</v>
      </c>
      <c r="Q877" s="1">
        <v>3</v>
      </c>
      <c r="R877" s="4">
        <v>0.0403582746309219</v>
      </c>
      <c r="S877" s="1" t="s">
        <v>964</v>
      </c>
      <c r="T877" s="4" t="s">
        <v>1076</v>
      </c>
      <c r="U877" s="1" t="s">
        <v>1080</v>
      </c>
      <c r="V877" s="6" t="s">
        <v>1085</v>
      </c>
      <c r="W877" s="7">
        <v>59827.578417</v>
      </c>
      <c r="X877" s="10">
        <v>45871</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HYPERLINK("https://www.suredividend.com/sure-analysis-GWRS/","Global Water Resources Inc")</f>
        <v>0</v>
      </c>
      <c r="C878" s="1" t="s">
        <v>958</v>
      </c>
      <c r="D878" s="3">
        <v>9.84</v>
      </c>
      <c r="E878" s="3">
        <v>9.289999999999999</v>
      </c>
      <c r="F878" s="3">
        <v>7.2</v>
      </c>
      <c r="G878" s="4">
        <v>1.290277777777778</v>
      </c>
      <c r="H878" s="4">
        <v>0.03229278794402583</v>
      </c>
      <c r="I878" s="4">
        <v>-0.0496942512338765</v>
      </c>
      <c r="J878" s="4">
        <v>0.06</v>
      </c>
      <c r="K878" s="4">
        <v>0.03854904967924466</v>
      </c>
      <c r="L878" s="1" t="s">
        <v>896</v>
      </c>
      <c r="M878" s="5">
        <v>23.225</v>
      </c>
      <c r="N878" s="3">
        <v>0.4</v>
      </c>
      <c r="O878" s="3">
        <v>0.3</v>
      </c>
      <c r="P878" s="4">
        <v>0.7499999999999999</v>
      </c>
      <c r="Q878" s="1">
        <v>10</v>
      </c>
      <c r="R878" s="4">
        <v>0.01924487649145656</v>
      </c>
      <c r="S878" s="1" t="s">
        <v>997</v>
      </c>
      <c r="T878" s="4" t="s">
        <v>1076</v>
      </c>
      <c r="U878" s="1" t="s">
        <v>1080</v>
      </c>
      <c r="V878" s="6" t="s">
        <v>1085</v>
      </c>
      <c r="W878" s="7">
        <v>261.914914</v>
      </c>
      <c r="X878" s="10">
        <v>45885</v>
      </c>
      <c r="Y878" s="1" t="s">
        <v>1097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958</v>
      </c>
      <c r="D879" s="3">
        <v>47</v>
      </c>
      <c r="E879" s="3">
        <v>47.6</v>
      </c>
      <c r="F879" s="3">
        <v>39</v>
      </c>
      <c r="G879" s="4">
        <v>1.220512820512821</v>
      </c>
      <c r="H879" s="4">
        <v>0.01932773109243698</v>
      </c>
      <c r="I879" s="4">
        <v>-0.03907048965697679</v>
      </c>
      <c r="J879" s="4">
        <v>0.06</v>
      </c>
      <c r="K879" s="4">
        <v>0.03680345341623603</v>
      </c>
      <c r="L879" s="1" t="s">
        <v>896</v>
      </c>
      <c r="M879" s="5">
        <v>19.42857142857143</v>
      </c>
      <c r="N879" s="3">
        <v>2.45</v>
      </c>
      <c r="O879" s="3">
        <v>0.92</v>
      </c>
      <c r="P879" s="4">
        <v>0.3755102040816327</v>
      </c>
      <c r="Q879" s="1">
        <v>4</v>
      </c>
      <c r="R879" s="4">
        <v>0.01681614782195462</v>
      </c>
      <c r="S879" s="1" t="s">
        <v>1042</v>
      </c>
      <c r="T879" s="4" t="s">
        <v>1076</v>
      </c>
      <c r="U879" s="1" t="s">
        <v>1080</v>
      </c>
      <c r="V879" s="6" t="s">
        <v>1092</v>
      </c>
      <c r="W879" s="7">
        <v>46881.627134</v>
      </c>
      <c r="X879" s="10">
        <v>45957</v>
      </c>
      <c r="Y879" s="1" t="s">
        <v>1101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958</v>
      </c>
      <c r="D880" s="3">
        <v>27</v>
      </c>
      <c r="E880" s="3">
        <v>34.22</v>
      </c>
      <c r="F880" s="3">
        <v>26</v>
      </c>
      <c r="G880" s="4">
        <v>1.316153846153846</v>
      </c>
      <c r="H880" s="4">
        <v>0.05318527177089422</v>
      </c>
      <c r="I880" s="4">
        <v>-0.05346066051830778</v>
      </c>
      <c r="J880" s="4">
        <v>0.035</v>
      </c>
      <c r="K880" s="4">
        <v>0.03596627571613853</v>
      </c>
      <c r="L880" s="1" t="s">
        <v>896</v>
      </c>
      <c r="M880" s="5">
        <v>15.14159292035398</v>
      </c>
      <c r="N880" s="3">
        <v>2.26</v>
      </c>
      <c r="O880" s="3">
        <v>1.82</v>
      </c>
      <c r="P880" s="4">
        <v>0.8053097345132745</v>
      </c>
      <c r="Q880" s="1">
        <v>14</v>
      </c>
      <c r="R880" s="4">
        <v>0.03001183171741473</v>
      </c>
      <c r="T880" s="4" t="s">
        <v>1076</v>
      </c>
      <c r="U880" s="1" t="s">
        <v>1081</v>
      </c>
      <c r="V880" s="6" t="s">
        <v>1082</v>
      </c>
      <c r="X880" s="10">
        <v>45882</v>
      </c>
      <c r="Y880" s="1" t="s">
        <v>1099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HYPERLINK("https://www.suredividend.com/sure-analysis-BEVFF/","Diversified Royalty Corp.")</f>
        <v>0</v>
      </c>
      <c r="C881" s="1" t="s">
        <v>958</v>
      </c>
      <c r="D881" s="3">
        <v>2.49</v>
      </c>
      <c r="E881" s="3">
        <v>2.64</v>
      </c>
      <c r="F881" s="3">
        <v>2</v>
      </c>
      <c r="G881" s="4">
        <v>1.32</v>
      </c>
      <c r="H881" s="4">
        <v>0.07575757575757576</v>
      </c>
      <c r="I881" s="4">
        <v>-0.05401290088240229</v>
      </c>
      <c r="J881" s="4">
        <v>0.01</v>
      </c>
      <c r="K881" s="4">
        <v>0.03475780403166673</v>
      </c>
      <c r="L881" s="1" t="s">
        <v>896</v>
      </c>
      <c r="M881" s="5">
        <v>13.2</v>
      </c>
      <c r="N881" s="3">
        <v>0.2</v>
      </c>
      <c r="O881" s="3">
        <v>0.2</v>
      </c>
      <c r="P881" s="4">
        <v>1</v>
      </c>
      <c r="Q881" s="1">
        <v>6</v>
      </c>
      <c r="R881" s="4">
        <v>0.009805797673485328</v>
      </c>
      <c r="T881" s="4" t="s">
        <v>1076</v>
      </c>
      <c r="U881" s="1" t="s">
        <v>1081</v>
      </c>
      <c r="V881" s="6" t="s">
        <v>1087</v>
      </c>
      <c r="X881" s="10">
        <v>45887</v>
      </c>
      <c r="Y881" s="1" t="s">
        <v>1097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958</v>
      </c>
      <c r="D882" s="3">
        <v>140</v>
      </c>
      <c r="E882" s="3">
        <v>145.81</v>
      </c>
      <c r="F882" s="3">
        <v>163</v>
      </c>
      <c r="G882" s="4">
        <v>0.8945398773006135</v>
      </c>
      <c r="H882" s="4">
        <v>0.02743296070228379</v>
      </c>
      <c r="I882" s="4">
        <v>0.02253941850380792</v>
      </c>
      <c r="J882" s="4">
        <v>-0.02</v>
      </c>
      <c r="K882" s="4">
        <v>0.03147787268770275</v>
      </c>
      <c r="L882" s="1" t="s">
        <v>896</v>
      </c>
      <c r="M882" s="5">
        <v>11.21615384615385</v>
      </c>
      <c r="N882" s="3">
        <v>13</v>
      </c>
      <c r="O882" s="3">
        <v>4</v>
      </c>
      <c r="P882" s="4">
        <v>0.3076923076923077</v>
      </c>
      <c r="Q882" s="1">
        <v>8</v>
      </c>
      <c r="R882" s="4">
        <v>0.04563955259127317</v>
      </c>
      <c r="S882" s="1" t="s">
        <v>991</v>
      </c>
      <c r="T882" s="4" t="s">
        <v>1076</v>
      </c>
      <c r="U882" s="1" t="s">
        <v>1080</v>
      </c>
      <c r="V882" s="6" t="s">
        <v>1092</v>
      </c>
      <c r="W882" s="7">
        <v>41368.568149</v>
      </c>
      <c r="X882" s="10">
        <v>45966</v>
      </c>
      <c r="Y882" s="1" t="s">
        <v>1101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958</v>
      </c>
      <c r="D883" s="3">
        <v>76</v>
      </c>
      <c r="E883" s="3">
        <v>75.53</v>
      </c>
      <c r="F883" s="3">
        <v>76</v>
      </c>
      <c r="G883" s="4">
        <v>0.9938157894736842</v>
      </c>
      <c r="H883" s="4">
        <v>0.0378657487091222</v>
      </c>
      <c r="I883" s="4">
        <v>0.00124145235698836</v>
      </c>
      <c r="J883" s="4">
        <v>-0.01</v>
      </c>
      <c r="K883" s="4">
        <v>0.03113399104634684</v>
      </c>
      <c r="L883" s="1" t="s">
        <v>896</v>
      </c>
      <c r="M883" s="5">
        <v>11.98888888888889</v>
      </c>
      <c r="N883" s="3">
        <v>6.3</v>
      </c>
      <c r="O883" s="3">
        <v>2.86</v>
      </c>
      <c r="P883" s="4">
        <v>0.453968253968254</v>
      </c>
      <c r="Q883" s="1">
        <v>5</v>
      </c>
      <c r="R883" s="4">
        <v>0.03274868069776238</v>
      </c>
      <c r="S883" s="1" t="s">
        <v>974</v>
      </c>
      <c r="T883" s="4" t="s">
        <v>1076</v>
      </c>
      <c r="U883" s="1" t="s">
        <v>1081</v>
      </c>
      <c r="V883" s="6" t="s">
        <v>1092</v>
      </c>
      <c r="W883" s="7">
        <v>457558.310789</v>
      </c>
      <c r="X883" s="10">
        <v>45974</v>
      </c>
      <c r="Y883" s="1" t="s">
        <v>1101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959</v>
      </c>
      <c r="D884" s="3">
        <v>13.73</v>
      </c>
      <c r="E884" s="3">
        <v>14.79</v>
      </c>
      <c r="F884" s="3">
        <v>9.6</v>
      </c>
      <c r="G884" s="4">
        <v>1.540625</v>
      </c>
      <c r="H884" s="4">
        <v>0.06423258958755916</v>
      </c>
      <c r="I884" s="4">
        <v>-0.08280725286918367</v>
      </c>
      <c r="J884" s="4">
        <v>0.05</v>
      </c>
      <c r="K884" s="4">
        <v>0.02827177611926257</v>
      </c>
      <c r="L884" s="1" t="s">
        <v>896</v>
      </c>
      <c r="M884" s="5">
        <v>15.40625</v>
      </c>
      <c r="N884" s="3">
        <v>0.96</v>
      </c>
      <c r="O884" s="3">
        <v>0.95</v>
      </c>
      <c r="P884" s="4">
        <v>0.9895833333333334</v>
      </c>
      <c r="Q884" s="1">
        <v>0</v>
      </c>
      <c r="R884" s="4">
        <v>0</v>
      </c>
      <c r="T884" s="4" t="s">
        <v>1076</v>
      </c>
      <c r="U884" s="1" t="s">
        <v>1081</v>
      </c>
      <c r="V884" s="6" t="s">
        <v>1092</v>
      </c>
      <c r="X884" s="10">
        <v>45892</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HYPERLINK("https://www.suredividend.com/sure-analysis-NSC/","Norfolk Southern Corp.")</f>
        <v>0</v>
      </c>
      <c r="C885" s="1" t="s">
        <v>959</v>
      </c>
      <c r="D885" s="3">
        <v>284</v>
      </c>
      <c r="E885" s="3">
        <v>283.81</v>
      </c>
      <c r="F885" s="3">
        <v>221</v>
      </c>
      <c r="G885" s="4">
        <v>1.28420814479638</v>
      </c>
      <c r="H885" s="4">
        <v>0.01902681371339981</v>
      </c>
      <c r="I885" s="4">
        <v>-0.04879764685029708</v>
      </c>
      <c r="J885" s="4">
        <v>0.06</v>
      </c>
      <c r="K885" s="4">
        <v>0.02764979944055246</v>
      </c>
      <c r="L885" s="1" t="s">
        <v>896</v>
      </c>
      <c r="M885" s="5">
        <v>23.0739837398374</v>
      </c>
      <c r="N885" s="3">
        <v>12.3</v>
      </c>
      <c r="O885" s="3">
        <v>5.4</v>
      </c>
      <c r="P885" s="4">
        <v>0.4390243902439024</v>
      </c>
      <c r="Q885" s="1">
        <v>0</v>
      </c>
      <c r="R885" s="4">
        <v>0.02999736739218006</v>
      </c>
      <c r="S885" s="1" t="s">
        <v>970</v>
      </c>
      <c r="T885" s="4" t="s">
        <v>1076</v>
      </c>
      <c r="U885" s="1" t="s">
        <v>1080</v>
      </c>
      <c r="V885" s="6" t="s">
        <v>1086</v>
      </c>
      <c r="W885" s="7">
        <v>63620.337518</v>
      </c>
      <c r="X885" s="10">
        <v>45970</v>
      </c>
      <c r="Y885" s="1" t="s">
        <v>1103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HYPERLINK("https://www.suredividend.com/sure-analysis-COP/","Conoco Phillips")</f>
        <v>0</v>
      </c>
      <c r="C886" s="1" t="s">
        <v>958</v>
      </c>
      <c r="D886" s="3">
        <v>89</v>
      </c>
      <c r="E886" s="3">
        <v>90.70999999999999</v>
      </c>
      <c r="F886" s="3">
        <v>81</v>
      </c>
      <c r="G886" s="4">
        <v>1.119876543209877</v>
      </c>
      <c r="H886" s="4">
        <v>0.03704112005291588</v>
      </c>
      <c r="I886" s="4">
        <v>-0.0223892457797813</v>
      </c>
      <c r="J886" s="4">
        <v>0.01</v>
      </c>
      <c r="K886" s="4">
        <v>0.02677080804756393</v>
      </c>
      <c r="L886" s="1" t="s">
        <v>896</v>
      </c>
      <c r="M886" s="5">
        <v>13.1463768115942</v>
      </c>
      <c r="N886" s="3">
        <v>6.9</v>
      </c>
      <c r="O886" s="3">
        <v>3.36</v>
      </c>
      <c r="P886" s="4">
        <v>0.4869565217391304</v>
      </c>
      <c r="Q886" s="1">
        <v>9</v>
      </c>
      <c r="R886" s="4">
        <v>0.03025579475561258</v>
      </c>
      <c r="S886" s="1" t="s">
        <v>989</v>
      </c>
      <c r="T886" s="4" t="s">
        <v>1076</v>
      </c>
      <c r="U886" s="1" t="s">
        <v>1080</v>
      </c>
      <c r="V886" s="6" t="s">
        <v>1092</v>
      </c>
      <c r="W886" s="7">
        <v>110497.925915</v>
      </c>
      <c r="X886" s="10">
        <v>45974</v>
      </c>
      <c r="Y886" s="1" t="s">
        <v>1101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HYPERLINK("https://www.suredividend.com/sure-analysis-SCCO/","Southern Copper Corporation")</f>
        <v>0</v>
      </c>
      <c r="C887" s="1" t="s">
        <v>958</v>
      </c>
      <c r="D887" s="3">
        <v>132</v>
      </c>
      <c r="E887" s="3">
        <v>132.03</v>
      </c>
      <c r="F887" s="3">
        <v>101</v>
      </c>
      <c r="G887" s="4">
        <v>1.307227722772277</v>
      </c>
      <c r="H887" s="4">
        <v>0.027266530334015</v>
      </c>
      <c r="I887" s="4">
        <v>-0.05217152868525432</v>
      </c>
      <c r="J887" s="4">
        <v>0.05</v>
      </c>
      <c r="K887" s="4">
        <v>0.02642655602245858</v>
      </c>
      <c r="L887" s="1" t="s">
        <v>896</v>
      </c>
      <c r="M887" s="5">
        <v>25.58720930232558</v>
      </c>
      <c r="N887" s="3">
        <v>5.16</v>
      </c>
      <c r="O887" s="3">
        <v>3.6</v>
      </c>
      <c r="P887" s="4">
        <v>0.6976744186046512</v>
      </c>
      <c r="Q887" s="1">
        <v>3</v>
      </c>
      <c r="R887" s="4">
        <v>0.06010506010596317</v>
      </c>
      <c r="S887" s="1" t="s">
        <v>997</v>
      </c>
      <c r="T887" s="4" t="s">
        <v>1076</v>
      </c>
      <c r="U887" s="1" t="s">
        <v>1080</v>
      </c>
      <c r="V887" s="6" t="s">
        <v>1083</v>
      </c>
      <c r="W887" s="7">
        <v>107233.687315</v>
      </c>
      <c r="X887" s="10">
        <v>45966</v>
      </c>
      <c r="Y887" s="1" t="s">
        <v>1098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958</v>
      </c>
      <c r="D888" s="3">
        <v>35</v>
      </c>
      <c r="E888" s="3">
        <v>40.99</v>
      </c>
      <c r="F888" s="3">
        <v>36</v>
      </c>
      <c r="G888" s="4">
        <v>1.138611111111111</v>
      </c>
      <c r="H888" s="4">
        <v>0.04391314954867041</v>
      </c>
      <c r="I888" s="4">
        <v>-0.02562772828703697</v>
      </c>
      <c r="J888" s="4">
        <v>0</v>
      </c>
      <c r="K888" s="4">
        <v>0.02532956308807033</v>
      </c>
      <c r="L888" s="1" t="s">
        <v>896</v>
      </c>
      <c r="M888" s="5">
        <v>11.54647887323944</v>
      </c>
      <c r="N888" s="3">
        <v>3.55</v>
      </c>
      <c r="O888" s="3">
        <v>1.8</v>
      </c>
      <c r="P888" s="4">
        <v>0.5070422535211268</v>
      </c>
      <c r="Q888" s="1">
        <v>5</v>
      </c>
      <c r="R888" s="4">
        <v>0.05024607263868264</v>
      </c>
      <c r="S888" s="1" t="s">
        <v>1000</v>
      </c>
      <c r="T888" s="4" t="s">
        <v>1076</v>
      </c>
      <c r="U888" s="1" t="s">
        <v>1081</v>
      </c>
      <c r="V888" s="6" t="s">
        <v>1092</v>
      </c>
      <c r="W888" s="7">
        <v>25420.653875</v>
      </c>
      <c r="X888" s="10">
        <v>45872</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HYPERLINK("https://www.suredividend.com/sure-analysis-PPRQF/","Choice Properties Real Estate Investment Trust")</f>
        <v>0</v>
      </c>
      <c r="C889" s="1" t="s">
        <v>959</v>
      </c>
      <c r="D889" s="3">
        <v>10.4</v>
      </c>
      <c r="E889" s="3">
        <v>10.69</v>
      </c>
      <c r="F889" s="3">
        <v>8</v>
      </c>
      <c r="G889" s="4">
        <v>1.33625</v>
      </c>
      <c r="H889" s="4">
        <v>0.05238540692235735</v>
      </c>
      <c r="I889" s="4">
        <v>-0.05632498574665901</v>
      </c>
      <c r="J889" s="4">
        <v>0.028</v>
      </c>
      <c r="K889" s="4">
        <v>0.02514645761850831</v>
      </c>
      <c r="L889" s="1" t="s">
        <v>896</v>
      </c>
      <c r="M889" s="5">
        <v>15.95522388059701</v>
      </c>
      <c r="N889" s="3">
        <v>0.67</v>
      </c>
      <c r="O889" s="3">
        <v>0.5600000000000001</v>
      </c>
      <c r="P889" s="4">
        <v>0.8358208955223881</v>
      </c>
      <c r="Q889" s="1">
        <v>0</v>
      </c>
      <c r="R889" s="4">
        <v>0.01389421401466451</v>
      </c>
      <c r="T889" s="4" t="s">
        <v>1077</v>
      </c>
      <c r="U889" s="1" t="s">
        <v>1081</v>
      </c>
      <c r="V889" s="6" t="s">
        <v>1090</v>
      </c>
      <c r="X889" s="10">
        <v>45895</v>
      </c>
      <c r="Y889" s="1" t="s">
        <v>1107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958</v>
      </c>
      <c r="D890" s="3">
        <v>42</v>
      </c>
      <c r="E890" s="3">
        <v>43.58</v>
      </c>
      <c r="F890" s="3">
        <v>38</v>
      </c>
      <c r="G890" s="4">
        <v>1.146842105263158</v>
      </c>
      <c r="H890" s="4">
        <v>0.03900871959614502</v>
      </c>
      <c r="I890" s="4">
        <v>-0.02703039328381229</v>
      </c>
      <c r="J890" s="4">
        <v>0.01</v>
      </c>
      <c r="K890" s="4">
        <v>0.02384454909168343</v>
      </c>
      <c r="L890" s="1" t="s">
        <v>896</v>
      </c>
      <c r="M890" s="5">
        <v>14.52666666666667</v>
      </c>
      <c r="N890" s="3">
        <v>3</v>
      </c>
      <c r="O890" s="3">
        <v>1.7</v>
      </c>
      <c r="P890" s="4">
        <v>0.5666666666666667</v>
      </c>
      <c r="Q890" s="1">
        <v>4</v>
      </c>
      <c r="R890" s="4">
        <v>0.02249439475955151</v>
      </c>
      <c r="S890" s="1" t="s">
        <v>1001</v>
      </c>
      <c r="T890" s="4" t="s">
        <v>1076</v>
      </c>
      <c r="U890" s="1" t="s">
        <v>1081</v>
      </c>
      <c r="V890" s="6" t="s">
        <v>1092</v>
      </c>
      <c r="W890" s="7">
        <v>54277.744436</v>
      </c>
      <c r="X890" s="10">
        <v>45974</v>
      </c>
      <c r="Y890" s="1" t="s">
        <v>1101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958</v>
      </c>
      <c r="D891" s="3">
        <v>37</v>
      </c>
      <c r="E891" s="3">
        <v>38.08</v>
      </c>
      <c r="F891" s="3">
        <v>38</v>
      </c>
      <c r="G891" s="4">
        <v>1.002105263157895</v>
      </c>
      <c r="H891" s="4">
        <v>0.06118697478991597</v>
      </c>
      <c r="I891" s="4">
        <v>-0.0004205215953537733</v>
      </c>
      <c r="J891" s="4">
        <v>-0.04</v>
      </c>
      <c r="K891" s="4">
        <v>0.02342433517431153</v>
      </c>
      <c r="L891" s="1" t="s">
        <v>896</v>
      </c>
      <c r="M891" s="5">
        <v>12.69333333333333</v>
      </c>
      <c r="N891" s="3">
        <v>3</v>
      </c>
      <c r="O891" s="3">
        <v>2.33</v>
      </c>
      <c r="P891" s="4">
        <v>0.7766666666666667</v>
      </c>
      <c r="Q891" s="1">
        <v>5</v>
      </c>
      <c r="R891" s="4">
        <v>0.003410138852210309</v>
      </c>
      <c r="S891" s="1" t="s">
        <v>1000</v>
      </c>
      <c r="T891" s="4" t="s">
        <v>1076</v>
      </c>
      <c r="U891" s="1" t="s">
        <v>1081</v>
      </c>
      <c r="V891" s="6" t="s">
        <v>1092</v>
      </c>
      <c r="W891" s="7">
        <v>62536.699596</v>
      </c>
      <c r="X891" s="10">
        <v>45957</v>
      </c>
      <c r="Y891" s="1" t="s">
        <v>1101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HYPERLINK("https://www.suredividend.com/sure-analysis-IVZ/","Invesco Ltd")</f>
        <v>0</v>
      </c>
      <c r="C892" s="1" t="s">
        <v>958</v>
      </c>
      <c r="D892" s="3">
        <v>24</v>
      </c>
      <c r="E892" s="3">
        <v>23.985</v>
      </c>
      <c r="F892" s="3">
        <v>20</v>
      </c>
      <c r="G892" s="4">
        <v>1.19925</v>
      </c>
      <c r="H892" s="4">
        <v>0.03502188868042527</v>
      </c>
      <c r="I892" s="4">
        <v>-0.03568692671712337</v>
      </c>
      <c r="J892" s="4">
        <v>0.02</v>
      </c>
      <c r="K892" s="4">
        <v>0.02140401202544795</v>
      </c>
      <c r="L892" s="1" t="s">
        <v>896</v>
      </c>
      <c r="M892" s="5">
        <v>11.9925</v>
      </c>
      <c r="N892" s="3">
        <v>2</v>
      </c>
      <c r="O892" s="3">
        <v>0.84</v>
      </c>
      <c r="P892" s="4">
        <v>0.42</v>
      </c>
      <c r="Q892" s="1">
        <v>4</v>
      </c>
      <c r="R892" s="4">
        <v>0.02919694791867888</v>
      </c>
      <c r="S892" s="1" t="s">
        <v>974</v>
      </c>
      <c r="T892" s="4" t="s">
        <v>1076</v>
      </c>
      <c r="U892" s="1" t="s">
        <v>1081</v>
      </c>
      <c r="V892" s="6" t="s">
        <v>1082</v>
      </c>
      <c r="W892" s="7">
        <v>10579.858233</v>
      </c>
      <c r="X892" s="10">
        <v>45963</v>
      </c>
      <c r="Y892" s="1" t="s">
        <v>1103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958</v>
      </c>
      <c r="D893" s="3">
        <v>8.199999999999999</v>
      </c>
      <c r="E893" s="3">
        <v>9.859999999999999</v>
      </c>
      <c r="F893" s="3">
        <v>6.3</v>
      </c>
      <c r="G893" s="4">
        <v>1.565079365079365</v>
      </c>
      <c r="H893" s="4">
        <v>0.02941176470588235</v>
      </c>
      <c r="I893" s="4">
        <v>-0.08569156392678356</v>
      </c>
      <c r="J893" s="4">
        <v>0.08</v>
      </c>
      <c r="K893" s="4">
        <v>0.01938743286300171</v>
      </c>
      <c r="L893" s="1" t="s">
        <v>896</v>
      </c>
      <c r="M893" s="5">
        <v>21.91111111111111</v>
      </c>
      <c r="N893" s="3">
        <v>0.45</v>
      </c>
      <c r="O893" s="3">
        <v>0.29</v>
      </c>
      <c r="P893" s="4">
        <v>0.6444444444444444</v>
      </c>
      <c r="Q893" s="1">
        <v>2</v>
      </c>
      <c r="R893" s="4">
        <v>0.03232437953530787</v>
      </c>
      <c r="S893" s="1" t="s">
        <v>1035</v>
      </c>
      <c r="T893" s="4" t="s">
        <v>1076</v>
      </c>
      <c r="U893" s="1" t="s">
        <v>1081</v>
      </c>
      <c r="V893" s="6" t="s">
        <v>1084</v>
      </c>
      <c r="W893" s="7">
        <v>32841.39459</v>
      </c>
      <c r="X893" s="10">
        <v>45945</v>
      </c>
      <c r="Y893" s="1" t="s">
        <v>1101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958</v>
      </c>
      <c r="D894" s="3">
        <v>57</v>
      </c>
      <c r="E894" s="3">
        <v>54.01</v>
      </c>
      <c r="F894" s="3">
        <v>41</v>
      </c>
      <c r="G894" s="4">
        <v>1.317317073170732</v>
      </c>
      <c r="H894" s="4">
        <v>0.05647102388446584</v>
      </c>
      <c r="I894" s="4">
        <v>-0.05362788362051452</v>
      </c>
      <c r="J894" s="4">
        <v>0.01</v>
      </c>
      <c r="K894" s="4">
        <v>0.01882470497709376</v>
      </c>
      <c r="L894" s="1" t="s">
        <v>896</v>
      </c>
      <c r="M894" s="5">
        <v>11.74130434782609</v>
      </c>
      <c r="N894" s="3">
        <v>4.6</v>
      </c>
      <c r="O894" s="3">
        <v>3.05</v>
      </c>
      <c r="P894" s="4">
        <v>0.6630434782608696</v>
      </c>
      <c r="Q894" s="1">
        <v>7</v>
      </c>
      <c r="R894" s="4">
        <v>0.02015464724409832</v>
      </c>
      <c r="S894" s="1" t="s">
        <v>1073</v>
      </c>
      <c r="T894" s="4" t="s">
        <v>1076</v>
      </c>
      <c r="U894" s="1" t="s">
        <v>1081</v>
      </c>
      <c r="V894" s="6" t="s">
        <v>1091</v>
      </c>
      <c r="W894" s="7">
        <v>133836.53709</v>
      </c>
      <c r="X894" s="10">
        <v>45889</v>
      </c>
      <c r="Y894" s="1" t="s">
        <v>1103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HYPERLINK("https://www.suredividend.com/sure-analysis-NWHUF/","NorthWest Healthcare Properties Real Estate Investment Trust")</f>
        <v>0</v>
      </c>
      <c r="C895" s="1" t="s">
        <v>959</v>
      </c>
      <c r="D895" s="3">
        <v>3.51</v>
      </c>
      <c r="E895" s="3">
        <v>3.92</v>
      </c>
      <c r="F895" s="3">
        <v>2.88</v>
      </c>
      <c r="G895" s="4">
        <v>1.361111111111111</v>
      </c>
      <c r="H895" s="4">
        <v>0.0663265306122449</v>
      </c>
      <c r="I895" s="4">
        <v>-0.05979775436609458</v>
      </c>
      <c r="J895" s="4">
        <v>0</v>
      </c>
      <c r="K895" s="4">
        <v>0.01292675594100712</v>
      </c>
      <c r="L895" s="1" t="s">
        <v>896</v>
      </c>
      <c r="M895" s="5">
        <v>12.25</v>
      </c>
      <c r="N895" s="3">
        <v>0.32</v>
      </c>
      <c r="O895" s="3">
        <v>0.26</v>
      </c>
      <c r="P895" s="4">
        <v>0.8125</v>
      </c>
      <c r="Q895" s="1">
        <v>0</v>
      </c>
      <c r="R895" s="4">
        <v>0</v>
      </c>
      <c r="T895" s="4" t="s">
        <v>1077</v>
      </c>
      <c r="U895" s="1" t="s">
        <v>1081</v>
      </c>
      <c r="V895" s="6" t="s">
        <v>1090</v>
      </c>
      <c r="X895" s="10">
        <v>45894</v>
      </c>
      <c r="Y895" s="1" t="s">
        <v>1097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HYPERLINK("https://www.suredividend.com/sure-analysis-MBGAF/","Mercedes-Benz Group AG")</f>
        <v>0</v>
      </c>
      <c r="C896" s="1" t="s">
        <v>959</v>
      </c>
      <c r="D896" s="3">
        <v>62</v>
      </c>
      <c r="E896" s="3">
        <v>69.29000000000001</v>
      </c>
      <c r="F896" s="3">
        <v>44</v>
      </c>
      <c r="G896" s="4">
        <v>1.574772727272727</v>
      </c>
      <c r="H896" s="4">
        <v>0.06508875739644969</v>
      </c>
      <c r="I896" s="4">
        <v>-0.08681993312822089</v>
      </c>
      <c r="J896" s="4">
        <v>0.03</v>
      </c>
      <c r="K896" s="4">
        <v>0.01202662940162491</v>
      </c>
      <c r="L896" s="1" t="s">
        <v>896</v>
      </c>
      <c r="M896" s="5">
        <v>12.59818181818182</v>
      </c>
      <c r="N896" s="3">
        <v>5.5</v>
      </c>
      <c r="O896" s="3">
        <v>4.51</v>
      </c>
      <c r="P896" s="4">
        <v>0.82</v>
      </c>
      <c r="Q896" s="1">
        <v>0</v>
      </c>
      <c r="R896" s="4">
        <v>0</v>
      </c>
      <c r="T896" s="4" t="s">
        <v>1076</v>
      </c>
      <c r="U896" s="1" t="s">
        <v>1081</v>
      </c>
      <c r="V896" s="6" t="s">
        <v>1087</v>
      </c>
      <c r="X896" s="10">
        <v>45888</v>
      </c>
      <c r="Y896" s="1" t="s">
        <v>1103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HYPERLINK("https://www.suredividend.com/sure-analysis-AMSF/","Amerisafe Inc")</f>
        <v>0</v>
      </c>
      <c r="C897" s="1" t="s">
        <v>958</v>
      </c>
      <c r="D897" s="3">
        <v>40</v>
      </c>
      <c r="E897" s="3">
        <v>41.35</v>
      </c>
      <c r="F897" s="3">
        <v>35</v>
      </c>
      <c r="G897" s="4">
        <v>1.181428571428571</v>
      </c>
      <c r="H897" s="4">
        <v>0.037726723095526</v>
      </c>
      <c r="I897" s="4">
        <v>-0.03279505983397113</v>
      </c>
      <c r="J897" s="4">
        <v>0</v>
      </c>
      <c r="K897" s="4">
        <v>0.00913625193269052</v>
      </c>
      <c r="L897" s="1" t="s">
        <v>896</v>
      </c>
      <c r="M897" s="5">
        <v>11.81428571428571</v>
      </c>
      <c r="N897" s="3">
        <v>3.5</v>
      </c>
      <c r="O897" s="3">
        <v>1.56</v>
      </c>
      <c r="P897" s="4">
        <v>0.4457142857142857</v>
      </c>
      <c r="Q897" s="1">
        <v>13</v>
      </c>
      <c r="R897" s="4">
        <v>0.01971960649546922</v>
      </c>
      <c r="S897" s="1" t="s">
        <v>983</v>
      </c>
      <c r="T897" s="4" t="s">
        <v>1076</v>
      </c>
      <c r="U897" s="1" t="s">
        <v>1080</v>
      </c>
      <c r="V897" s="6" t="s">
        <v>1082</v>
      </c>
      <c r="W897" s="7">
        <v>783.280875</v>
      </c>
      <c r="X897" s="10">
        <v>45961</v>
      </c>
      <c r="Y897" s="1" t="s">
        <v>1097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958</v>
      </c>
      <c r="D898" s="3">
        <v>134</v>
      </c>
      <c r="E898" s="3">
        <v>140.01</v>
      </c>
      <c r="F898" s="3">
        <v>78</v>
      </c>
      <c r="G898" s="4">
        <v>1.795</v>
      </c>
      <c r="H898" s="4">
        <v>0.03428326548103707</v>
      </c>
      <c r="I898" s="4">
        <v>-0.110415700324876</v>
      </c>
      <c r="J898" s="4">
        <v>0.09</v>
      </c>
      <c r="K898" s="4">
        <v>0.007468818952853562</v>
      </c>
      <c r="L898" s="1" t="s">
        <v>896</v>
      </c>
      <c r="M898" s="5">
        <v>21.54</v>
      </c>
      <c r="N898" s="3">
        <v>6.5</v>
      </c>
      <c r="O898" s="3">
        <v>4.8</v>
      </c>
      <c r="P898" s="4">
        <v>0.7384615384615384</v>
      </c>
      <c r="Q898" s="1">
        <v>13</v>
      </c>
      <c r="R898" s="4">
        <v>0.01769586495903774</v>
      </c>
      <c r="S898" s="1" t="s">
        <v>989</v>
      </c>
      <c r="T898" s="4" t="s">
        <v>1076</v>
      </c>
      <c r="U898" s="1" t="s">
        <v>1080</v>
      </c>
      <c r="V898" s="6" t="s">
        <v>1092</v>
      </c>
      <c r="W898" s="7">
        <v>56207.498333</v>
      </c>
      <c r="X898" s="10">
        <v>45959</v>
      </c>
      <c r="Y898" s="1" t="s">
        <v>1101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HYPERLINK("https://www.suredividend.com/sure-analysis-IMBBY/","Imperial Brands Plc")</f>
        <v>0</v>
      </c>
      <c r="C899" s="1" t="s">
        <v>958</v>
      </c>
      <c r="D899" s="3">
        <v>37</v>
      </c>
      <c r="E899" s="3">
        <v>42.05</v>
      </c>
      <c r="F899" s="3">
        <v>27</v>
      </c>
      <c r="G899" s="4">
        <v>1.557407407407407</v>
      </c>
      <c r="H899" s="4">
        <v>0.05208085612366231</v>
      </c>
      <c r="I899" s="4">
        <v>-0.08479253717830293</v>
      </c>
      <c r="J899" s="4">
        <v>0.03</v>
      </c>
      <c r="K899" s="4">
        <v>0.005781285078256593</v>
      </c>
      <c r="L899" s="1" t="s">
        <v>896</v>
      </c>
      <c r="M899" s="5">
        <v>10.05980861244019</v>
      </c>
      <c r="N899" s="3">
        <v>4.18</v>
      </c>
      <c r="O899" s="3">
        <v>2.19</v>
      </c>
      <c r="P899" s="4">
        <v>0.5239234449760766</v>
      </c>
      <c r="Q899" s="1">
        <v>2</v>
      </c>
      <c r="R899" s="4">
        <v>0.03009652087701209</v>
      </c>
      <c r="T899" s="4" t="s">
        <v>1076</v>
      </c>
      <c r="U899" s="1" t="s">
        <v>1081</v>
      </c>
      <c r="V899" s="6" t="s">
        <v>1091</v>
      </c>
      <c r="X899" s="10">
        <v>45797</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959</v>
      </c>
      <c r="D900" s="3">
        <v>52</v>
      </c>
      <c r="E900" s="3">
        <v>54.045</v>
      </c>
      <c r="F900" s="3">
        <v>41</v>
      </c>
      <c r="G900" s="4">
        <v>1.318170731707317</v>
      </c>
      <c r="H900" s="4">
        <v>0.03700619853825516</v>
      </c>
      <c r="I900" s="4">
        <v>-0.05375049110579244</v>
      </c>
      <c r="J900" s="4">
        <v>0.02</v>
      </c>
      <c r="K900" s="4">
        <v>0.005564017553794098</v>
      </c>
      <c r="L900" s="1" t="s">
        <v>896</v>
      </c>
      <c r="M900" s="5">
        <v>13.51125</v>
      </c>
      <c r="N900" s="3">
        <v>4</v>
      </c>
      <c r="O900" s="3">
        <v>2</v>
      </c>
      <c r="P900" s="4">
        <v>0.5</v>
      </c>
      <c r="Q900" s="1">
        <v>3</v>
      </c>
      <c r="R900" s="4">
        <v>0.009805797673485328</v>
      </c>
      <c r="S900" s="1" t="s">
        <v>972</v>
      </c>
      <c r="T900" s="4" t="s">
        <v>1076</v>
      </c>
      <c r="U900" s="1" t="s">
        <v>1080</v>
      </c>
      <c r="V900" s="6" t="s">
        <v>1092</v>
      </c>
      <c r="W900" s="7">
        <v>9938.723029000001</v>
      </c>
      <c r="X900" s="10">
        <v>45965</v>
      </c>
      <c r="Y900" s="1" t="s">
        <v>1101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HYPERLINK("https://www.suredividend.com/sure-analysis-WCPRF/","Whitecap Resources Inc")</f>
        <v>0</v>
      </c>
      <c r="C901" s="1" t="s">
        <v>958</v>
      </c>
      <c r="D901" s="3">
        <v>7.52</v>
      </c>
      <c r="E901" s="3">
        <v>7.68</v>
      </c>
      <c r="F901" s="3">
        <v>6.06</v>
      </c>
      <c r="G901" s="4">
        <v>1.267326732673267</v>
      </c>
      <c r="H901" s="4">
        <v>0.06770833333333334</v>
      </c>
      <c r="I901" s="4">
        <v>-0.04627694594880782</v>
      </c>
      <c r="J901" s="4">
        <v>-0.03</v>
      </c>
      <c r="K901" s="4">
        <v>0.005492844711178169</v>
      </c>
      <c r="L901" s="1" t="s">
        <v>896</v>
      </c>
      <c r="M901" s="5">
        <v>7.603960396039604</v>
      </c>
      <c r="N901" s="3">
        <v>1.01</v>
      </c>
      <c r="O901" s="3">
        <v>0.52</v>
      </c>
      <c r="P901" s="4">
        <v>0.5148514851485149</v>
      </c>
      <c r="Q901" s="1">
        <v>4</v>
      </c>
      <c r="R901" s="4">
        <v>0.01128104983563905</v>
      </c>
      <c r="T901" s="4" t="s">
        <v>1076</v>
      </c>
      <c r="U901" s="1" t="s">
        <v>1080</v>
      </c>
      <c r="V901" s="6" t="s">
        <v>1092</v>
      </c>
      <c r="X901" s="10">
        <v>45954</v>
      </c>
      <c r="Y901" s="1" t="s">
        <v>1097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HYPERLINK("https://www.suredividend.com/sure-analysis-PPL/","PPL Corp")</f>
        <v>0</v>
      </c>
      <c r="C902" s="1" t="s">
        <v>958</v>
      </c>
      <c r="D902" s="3">
        <v>37</v>
      </c>
      <c r="E902" s="3">
        <v>36.47</v>
      </c>
      <c r="F902" s="3">
        <v>25</v>
      </c>
      <c r="G902" s="4">
        <v>1.4588</v>
      </c>
      <c r="H902" s="4">
        <v>0.02988757883191665</v>
      </c>
      <c r="I902" s="4">
        <v>-0.0727414445753195</v>
      </c>
      <c r="J902" s="4">
        <v>0.04</v>
      </c>
      <c r="K902" s="4">
        <v>0.0005326461021653017</v>
      </c>
      <c r="L902" s="1" t="s">
        <v>896</v>
      </c>
      <c r="M902" s="5">
        <v>20.14917127071823</v>
      </c>
      <c r="N902" s="3">
        <v>1.81</v>
      </c>
      <c r="O902" s="3">
        <v>1.09</v>
      </c>
      <c r="P902" s="4">
        <v>0.6022099447513812</v>
      </c>
      <c r="Q902" s="1">
        <v>3</v>
      </c>
      <c r="R902" s="4">
        <v>0.040602892169048</v>
      </c>
      <c r="S902" s="1" t="s">
        <v>1036</v>
      </c>
      <c r="T902" s="4" t="s">
        <v>1076</v>
      </c>
      <c r="U902" s="1" t="s">
        <v>1080</v>
      </c>
      <c r="V902" s="6" t="s">
        <v>1085</v>
      </c>
      <c r="W902" s="7">
        <v>31623.766658</v>
      </c>
      <c r="X902" s="10">
        <v>45974</v>
      </c>
      <c r="Y902" s="1" t="s">
        <v>1095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HYPERLINK("https://www.suredividend.com/sure-analysis-UBS/","UBS Group AG")</f>
        <v>0</v>
      </c>
      <c r="C903" s="1" t="s">
        <v>958</v>
      </c>
      <c r="D903" s="3">
        <v>38</v>
      </c>
      <c r="E903" s="3">
        <v>38.86</v>
      </c>
      <c r="F903" s="3">
        <v>28</v>
      </c>
      <c r="G903" s="4">
        <v>1.387857142857143</v>
      </c>
      <c r="H903" s="4">
        <v>0.02316006176016469</v>
      </c>
      <c r="I903" s="4">
        <v>-0.06344983002981652</v>
      </c>
      <c r="J903" s="4">
        <v>0.04</v>
      </c>
      <c r="K903" s="4">
        <v>1.064134467321232E-05</v>
      </c>
      <c r="L903" s="1" t="s">
        <v>896</v>
      </c>
      <c r="M903" s="5">
        <v>21.0054054054054</v>
      </c>
      <c r="N903" s="3">
        <v>1.85</v>
      </c>
      <c r="O903" s="3">
        <v>0.9</v>
      </c>
      <c r="P903" s="4">
        <v>0.4864864864864865</v>
      </c>
      <c r="Q903" s="1">
        <v>4</v>
      </c>
      <c r="R903" s="4">
        <v>0.02129568760013512</v>
      </c>
      <c r="S903" s="1" t="s">
        <v>1074</v>
      </c>
      <c r="T903" s="4" t="s">
        <v>1076</v>
      </c>
      <c r="U903" s="1" t="s">
        <v>1081</v>
      </c>
      <c r="V903" s="6" t="s">
        <v>1082</v>
      </c>
      <c r="W903" s="7">
        <v>135263.767299</v>
      </c>
      <c r="X903" s="10">
        <v>45959</v>
      </c>
      <c r="Y903" s="1" t="s">
        <v>1101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HYPERLINK("https://www.suredividend.com/sure-analysis-SPTN/","SpartanNash Co")</f>
        <v>0</v>
      </c>
      <c r="C904" s="1" t="s">
        <v>958</v>
      </c>
      <c r="D904" s="3">
        <v>27</v>
      </c>
      <c r="E904" s="3">
        <v>26.9</v>
      </c>
      <c r="F904" s="3">
        <v>20</v>
      </c>
      <c r="G904" s="4">
        <v>1.345</v>
      </c>
      <c r="H904" s="4">
        <v>0.03271375464684015</v>
      </c>
      <c r="I904" s="4">
        <v>-0.05755602331600673</v>
      </c>
      <c r="J904" s="4">
        <v>0.02</v>
      </c>
      <c r="K904" s="4">
        <v>-0.002233712363204132</v>
      </c>
      <c r="L904" s="1" t="s">
        <v>896</v>
      </c>
      <c r="M904" s="5">
        <v>15.37142857142857</v>
      </c>
      <c r="N904" s="3">
        <v>1.75</v>
      </c>
      <c r="O904" s="3">
        <v>0.88</v>
      </c>
      <c r="P904" s="4">
        <v>0.5028571428571429</v>
      </c>
      <c r="Q904" s="1">
        <v>15</v>
      </c>
      <c r="R904" s="4">
        <v>0.008929989071996269</v>
      </c>
      <c r="S904" s="1" t="s">
        <v>966</v>
      </c>
      <c r="T904" s="4" t="s">
        <v>1076</v>
      </c>
      <c r="U904" s="1" t="s">
        <v>1080</v>
      </c>
      <c r="V904" s="6" t="s">
        <v>1091</v>
      </c>
      <c r="W904" s="7">
        <v>910.782675</v>
      </c>
      <c r="X904" s="10">
        <v>45911</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HYPERLINK("https://www.suredividend.com/sure-analysis-EIFZF/","Exchange Income Corp")</f>
        <v>0</v>
      </c>
      <c r="C905" s="1" t="s">
        <v>958</v>
      </c>
      <c r="D905" s="3">
        <v>53</v>
      </c>
      <c r="E905" s="3">
        <v>55.5</v>
      </c>
      <c r="F905" s="3">
        <v>38</v>
      </c>
      <c r="G905" s="4">
        <v>1.460526315789474</v>
      </c>
      <c r="H905" s="4">
        <v>0.03477477477477477</v>
      </c>
      <c r="I905" s="4">
        <v>-0.07296074886636328</v>
      </c>
      <c r="J905" s="4">
        <v>0.03</v>
      </c>
      <c r="K905" s="4">
        <v>-0.004382284142606219</v>
      </c>
      <c r="L905" s="1" t="s">
        <v>896</v>
      </c>
      <c r="M905" s="5">
        <v>22.11155378486056</v>
      </c>
      <c r="N905" s="3">
        <v>2.51</v>
      </c>
      <c r="O905" s="3">
        <v>1.93</v>
      </c>
      <c r="P905" s="4">
        <v>0.7689243027888447</v>
      </c>
      <c r="Q905" s="1">
        <v>3</v>
      </c>
      <c r="R905" s="4">
        <v>0.01991612687459465</v>
      </c>
      <c r="T905" s="4" t="s">
        <v>1076</v>
      </c>
      <c r="U905" s="1" t="s">
        <v>1081</v>
      </c>
      <c r="V905" s="6" t="s">
        <v>1086</v>
      </c>
      <c r="X905" s="10">
        <v>45892</v>
      </c>
      <c r="Y905" s="1" t="s">
        <v>1097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HYPERLINK("https://www.suredividend.com/sure-analysis-GEL/","Genesis Energy L.P.")</f>
        <v>0</v>
      </c>
      <c r="C906" s="1" t="s">
        <v>958</v>
      </c>
      <c r="D906" s="3">
        <v>16</v>
      </c>
      <c r="E906" s="3">
        <v>15.81</v>
      </c>
      <c r="F906" s="3">
        <v>11</v>
      </c>
      <c r="G906" s="4">
        <v>1.437272727272727</v>
      </c>
      <c r="H906" s="4">
        <v>0.04174573055028463</v>
      </c>
      <c r="I906" s="4">
        <v>-0.06998026784095357</v>
      </c>
      <c r="J906" s="4">
        <v>0.02</v>
      </c>
      <c r="K906" s="4">
        <v>-0.00466200343609402</v>
      </c>
      <c r="L906" s="1" t="s">
        <v>896</v>
      </c>
      <c r="M906" s="5">
        <v>10.54</v>
      </c>
      <c r="N906" s="3">
        <v>1.5</v>
      </c>
      <c r="O906" s="3">
        <v>0.66</v>
      </c>
      <c r="P906" s="4">
        <v>0.44</v>
      </c>
      <c r="Q906" s="1">
        <v>1</v>
      </c>
      <c r="R906" s="4">
        <v>0</v>
      </c>
      <c r="S906" s="1" t="s">
        <v>969</v>
      </c>
      <c r="T906" s="4" t="s">
        <v>1078</v>
      </c>
      <c r="U906" s="1" t="s">
        <v>1080</v>
      </c>
      <c r="V906" s="6" t="s">
        <v>1092</v>
      </c>
      <c r="W906" s="7">
        <v>1393.72323</v>
      </c>
      <c r="X906" s="10">
        <v>45965</v>
      </c>
      <c r="Y906" s="1" t="s">
        <v>1101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958</v>
      </c>
      <c r="D907" s="3">
        <v>7.8</v>
      </c>
      <c r="E907" s="3">
        <v>7.81</v>
      </c>
      <c r="F907" s="3">
        <v>4.8</v>
      </c>
      <c r="G907" s="4">
        <v>1.627083333333333</v>
      </c>
      <c r="H907" s="4">
        <v>0.05633802816901409</v>
      </c>
      <c r="I907" s="4">
        <v>-0.09276866765484182</v>
      </c>
      <c r="J907" s="4">
        <v>0.02</v>
      </c>
      <c r="K907" s="4">
        <v>-0.004960732022578185</v>
      </c>
      <c r="L907" s="1" t="s">
        <v>896</v>
      </c>
      <c r="M907" s="5">
        <v>13.01666666666667</v>
      </c>
      <c r="N907" s="3">
        <v>0.6</v>
      </c>
      <c r="O907" s="3">
        <v>0.44</v>
      </c>
      <c r="P907" s="4">
        <v>0.7333333333333334</v>
      </c>
      <c r="Q907" s="1">
        <v>5</v>
      </c>
      <c r="R907" s="4">
        <v>0.01755457717558762</v>
      </c>
      <c r="S907" s="1" t="s">
        <v>1052</v>
      </c>
      <c r="T907" s="4" t="s">
        <v>1076</v>
      </c>
      <c r="U907" s="1" t="s">
        <v>1081</v>
      </c>
      <c r="V907" s="6" t="s">
        <v>1082</v>
      </c>
      <c r="W907" s="7">
        <v>15848.863333</v>
      </c>
      <c r="X907" s="10">
        <v>45898</v>
      </c>
      <c r="Y907" s="1" t="s">
        <v>1101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958</v>
      </c>
      <c r="D908" s="3">
        <v>18</v>
      </c>
      <c r="E908" s="3">
        <v>18.57</v>
      </c>
      <c r="F908" s="3">
        <v>14</v>
      </c>
      <c r="G908" s="4">
        <v>1.326428571428572</v>
      </c>
      <c r="H908" s="4">
        <v>0.0258481421647819</v>
      </c>
      <c r="I908" s="4">
        <v>-0.05493163401724788</v>
      </c>
      <c r="J908" s="4">
        <v>0.02</v>
      </c>
      <c r="K908" s="4">
        <v>-0.006158868016588048</v>
      </c>
      <c r="L908" s="1" t="s">
        <v>896</v>
      </c>
      <c r="M908" s="5">
        <v>23.50632911392405</v>
      </c>
      <c r="N908" s="3">
        <v>0.79</v>
      </c>
      <c r="O908" s="3">
        <v>0.48</v>
      </c>
      <c r="P908" s="4">
        <v>0.6075949367088607</v>
      </c>
      <c r="Q908" s="1">
        <v>3</v>
      </c>
      <c r="R908" s="4">
        <v>0.02001586442069092</v>
      </c>
      <c r="S908" s="1" t="s">
        <v>1075</v>
      </c>
      <c r="T908" s="4" t="s">
        <v>1076</v>
      </c>
      <c r="U908" s="1" t="s">
        <v>1081</v>
      </c>
      <c r="V908" s="6" t="s">
        <v>1091</v>
      </c>
      <c r="X908" s="10">
        <v>45959</v>
      </c>
      <c r="Y908" s="1" t="s">
        <v>1102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HYPERLINK("https://www.suredividend.com/sure-analysis-LAZ/","Lazard Inc.")</f>
        <v>0</v>
      </c>
      <c r="C909" s="1" t="s">
        <v>959</v>
      </c>
      <c r="D909" s="3">
        <v>48</v>
      </c>
      <c r="E909" s="3">
        <v>50.1</v>
      </c>
      <c r="F909" s="3">
        <v>30</v>
      </c>
      <c r="G909" s="4">
        <v>1.67</v>
      </c>
      <c r="H909" s="4">
        <v>0.03992015968063872</v>
      </c>
      <c r="I909" s="4">
        <v>-0.09748026798514053</v>
      </c>
      <c r="J909" s="4">
        <v>0.05</v>
      </c>
      <c r="K909" s="4">
        <v>-0.007338673696310583</v>
      </c>
      <c r="L909" s="1" t="s">
        <v>896</v>
      </c>
      <c r="M909" s="5">
        <v>19.9601593625498</v>
      </c>
      <c r="N909" s="3">
        <v>2.51</v>
      </c>
      <c r="O909" s="3">
        <v>2</v>
      </c>
      <c r="P909" s="4">
        <v>0.7968127490039841</v>
      </c>
      <c r="Q909" s="1">
        <v>0</v>
      </c>
      <c r="R909" s="4">
        <v>0</v>
      </c>
      <c r="S909" s="1" t="s">
        <v>1003</v>
      </c>
      <c r="T909" s="4" t="s">
        <v>1076</v>
      </c>
      <c r="U909" s="1" t="s">
        <v>1080</v>
      </c>
      <c r="V909" s="6" t="s">
        <v>1082</v>
      </c>
      <c r="W909" s="7">
        <v>6541.219132</v>
      </c>
      <c r="X909" s="10">
        <v>45968</v>
      </c>
      <c r="Y909" s="1" t="s">
        <v>1104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959</v>
      </c>
      <c r="D910" s="3">
        <v>1.09</v>
      </c>
      <c r="E910" s="3">
        <v>1.25</v>
      </c>
      <c r="F910" s="3">
        <v>0.75</v>
      </c>
      <c r="G910" s="4">
        <v>1.666666666666667</v>
      </c>
      <c r="H910" s="4">
        <v>0.07199999999999999</v>
      </c>
      <c r="I910" s="4">
        <v>-0.09711954855256577</v>
      </c>
      <c r="J910" s="4">
        <v>0</v>
      </c>
      <c r="K910" s="4">
        <v>-0.008131160717433694</v>
      </c>
      <c r="L910" s="1" t="s">
        <v>896</v>
      </c>
      <c r="M910" s="5">
        <v>5</v>
      </c>
      <c r="N910" s="3">
        <v>0.25</v>
      </c>
      <c r="O910" s="3">
        <v>0.09</v>
      </c>
      <c r="P910" s="4">
        <v>0.36</v>
      </c>
      <c r="Q910" s="1">
        <v>0</v>
      </c>
      <c r="R910" s="4">
        <v>0</v>
      </c>
      <c r="T910" s="4" t="s">
        <v>1076</v>
      </c>
      <c r="U910" s="1" t="s">
        <v>1081</v>
      </c>
      <c r="V910" s="6" t="s">
        <v>1092</v>
      </c>
      <c r="X910" s="10">
        <v>45887</v>
      </c>
      <c r="Y910" s="1" t="s">
        <v>1097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HYPERLINK("https://www.suredividend.com/sure-analysis-MMM/","3M Co.")</f>
        <v>0</v>
      </c>
      <c r="C911" s="1" t="s">
        <v>958</v>
      </c>
      <c r="D911" s="3">
        <v>170</v>
      </c>
      <c r="E911" s="3">
        <v>169.04</v>
      </c>
      <c r="F911" s="3">
        <v>120</v>
      </c>
      <c r="G911" s="4">
        <v>1.408666666666667</v>
      </c>
      <c r="H911" s="4">
        <v>0.01727401798390913</v>
      </c>
      <c r="I911" s="4">
        <v>-0.06623336376032707</v>
      </c>
      <c r="J911" s="4">
        <v>0.04</v>
      </c>
      <c r="K911" s="4">
        <v>-0.009100956579143449</v>
      </c>
      <c r="L911" s="1" t="s">
        <v>896</v>
      </c>
      <c r="M911" s="5">
        <v>21.13</v>
      </c>
      <c r="N911" s="3">
        <v>8</v>
      </c>
      <c r="O911" s="3">
        <v>2.92</v>
      </c>
      <c r="P911" s="4">
        <v>0.365</v>
      </c>
      <c r="Q911" s="1">
        <v>1</v>
      </c>
      <c r="R911" s="4">
        <v>0.01975208991827015</v>
      </c>
      <c r="S911" s="1" t="s">
        <v>974</v>
      </c>
      <c r="T911" s="4" t="s">
        <v>1076</v>
      </c>
      <c r="U911" s="1" t="s">
        <v>1080</v>
      </c>
      <c r="V911" s="6" t="s">
        <v>1086</v>
      </c>
      <c r="W911" s="7">
        <v>90249.823405</v>
      </c>
      <c r="X911" s="10">
        <v>45956</v>
      </c>
      <c r="Y911" s="1" t="s">
        <v>1095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959</v>
      </c>
      <c r="D912" s="3">
        <v>13.47</v>
      </c>
      <c r="E912" s="3">
        <v>13.82</v>
      </c>
      <c r="F912" s="3">
        <v>9.5</v>
      </c>
      <c r="G912" s="4">
        <v>1.454736842105263</v>
      </c>
      <c r="H912" s="4">
        <v>0.04920405209840811</v>
      </c>
      <c r="I912" s="4">
        <v>-0.07222404574274199</v>
      </c>
      <c r="J912" s="4">
        <v>0</v>
      </c>
      <c r="K912" s="4">
        <v>-0.01368342052474425</v>
      </c>
      <c r="L912" s="1" t="s">
        <v>896</v>
      </c>
      <c r="M912" s="5">
        <v>14.54736842105263</v>
      </c>
      <c r="N912" s="3">
        <v>0.95</v>
      </c>
      <c r="O912" s="3">
        <v>0.68</v>
      </c>
      <c r="P912" s="4">
        <v>0.7157894736842106</v>
      </c>
      <c r="Q912" s="1">
        <v>0</v>
      </c>
      <c r="R912" s="4">
        <v>0</v>
      </c>
      <c r="T912" s="4" t="s">
        <v>1076</v>
      </c>
      <c r="U912" s="1" t="s">
        <v>1081</v>
      </c>
      <c r="V912" s="6" t="s">
        <v>1089</v>
      </c>
      <c r="X912" s="10">
        <v>45887</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HYPERLINK("https://www.suredividend.com/sure-analysis-ORANY/","Orange.")</f>
        <v>0</v>
      </c>
      <c r="C913" s="1" t="s">
        <v>958</v>
      </c>
      <c r="D913" s="3">
        <v>16</v>
      </c>
      <c r="E913" s="3">
        <v>16.69</v>
      </c>
      <c r="F913" s="3">
        <v>9</v>
      </c>
      <c r="G913" s="4">
        <v>1.854444444444445</v>
      </c>
      <c r="H913" s="4">
        <v>0.04613541042540443</v>
      </c>
      <c r="I913" s="4">
        <v>-0.1161934119375837</v>
      </c>
      <c r="J913" s="4">
        <v>0.04</v>
      </c>
      <c r="K913" s="4">
        <v>-0.01583656600523342</v>
      </c>
      <c r="L913" s="1" t="s">
        <v>896</v>
      </c>
      <c r="M913" s="5">
        <v>18.54444444444444</v>
      </c>
      <c r="N913" s="3">
        <v>0.9</v>
      </c>
      <c r="O913" s="3">
        <v>0.77</v>
      </c>
      <c r="P913" s="4">
        <v>0.8555555555555555</v>
      </c>
      <c r="Q913" s="1">
        <v>1</v>
      </c>
      <c r="R913" s="4">
        <v>0.04941452284458392</v>
      </c>
      <c r="T913" s="4" t="s">
        <v>1076</v>
      </c>
      <c r="U913" s="1" t="s">
        <v>1081</v>
      </c>
      <c r="V913" s="6" t="s">
        <v>1088</v>
      </c>
      <c r="W913" s="7">
        <v>44355.802241</v>
      </c>
      <c r="X913" s="10">
        <v>45955</v>
      </c>
      <c r="Y913" s="1" t="s">
        <v>1102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HYPERLINK("https://www.suredividend.com/sure-analysis-CGIFF/","Chemtrade Logistics Income Fund")</f>
        <v>0</v>
      </c>
      <c r="C914" s="1" t="s">
        <v>958</v>
      </c>
      <c r="D914" s="3">
        <v>9.369999999999999</v>
      </c>
      <c r="E914" s="3">
        <v>10.88</v>
      </c>
      <c r="F914" s="3">
        <v>7.5</v>
      </c>
      <c r="G914" s="4">
        <v>1.450666666666667</v>
      </c>
      <c r="H914" s="4">
        <v>0.03952205882352941</v>
      </c>
      <c r="I914" s="4">
        <v>-0.07170401173340624</v>
      </c>
      <c r="J914" s="4">
        <v>0</v>
      </c>
      <c r="K914" s="4">
        <v>-0.01676219738439344</v>
      </c>
      <c r="L914" s="1" t="s">
        <v>896</v>
      </c>
      <c r="M914" s="5">
        <v>7.253333333333334</v>
      </c>
      <c r="N914" s="3">
        <v>1.5</v>
      </c>
      <c r="O914" s="3">
        <v>0.43</v>
      </c>
      <c r="P914" s="4">
        <v>0.2866666666666667</v>
      </c>
      <c r="Q914" s="1">
        <v>1</v>
      </c>
      <c r="R914" s="4">
        <v>0.05045837224621441</v>
      </c>
      <c r="T914" s="4" t="s">
        <v>1076</v>
      </c>
      <c r="U914" s="1" t="s">
        <v>1081</v>
      </c>
      <c r="V914" s="6" t="s">
        <v>1083</v>
      </c>
      <c r="X914" s="10">
        <v>45889</v>
      </c>
      <c r="Y914" s="1" t="s">
        <v>1097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HYPERLINK("https://www.suredividend.com/sure-analysis-HRUFF/","H&amp;R Real Estate Investment Trust")</f>
        <v>0</v>
      </c>
      <c r="C915" s="1" t="s">
        <v>959</v>
      </c>
      <c r="D915" s="3">
        <v>8.6</v>
      </c>
      <c r="E915" s="3">
        <v>7.89</v>
      </c>
      <c r="F915" s="3">
        <v>4.98</v>
      </c>
      <c r="G915" s="4">
        <v>1.58433734939759</v>
      </c>
      <c r="H915" s="4">
        <v>0.05449936628643853</v>
      </c>
      <c r="I915" s="4">
        <v>-0.0879251763198412</v>
      </c>
      <c r="J915" s="4">
        <v>0</v>
      </c>
      <c r="K915" s="4">
        <v>-0.02005318587013494</v>
      </c>
      <c r="L915" s="1" t="s">
        <v>896</v>
      </c>
      <c r="M915" s="5">
        <v>9.506024096385541</v>
      </c>
      <c r="N915" s="3">
        <v>0.83</v>
      </c>
      <c r="O915" s="3">
        <v>0.43</v>
      </c>
      <c r="P915" s="4">
        <v>0.5180722891566265</v>
      </c>
      <c r="Q915" s="1">
        <v>0</v>
      </c>
      <c r="R915" s="4">
        <v>0</v>
      </c>
      <c r="T915" s="4" t="s">
        <v>1077</v>
      </c>
      <c r="U915" s="1" t="s">
        <v>1081</v>
      </c>
      <c r="V915" s="6" t="s">
        <v>1090</v>
      </c>
      <c r="X915" s="10">
        <v>45889</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HYPERLINK("https://www.suredividend.com/sure-analysis-LAND/","Gladstone Land Corp")</f>
        <v>0</v>
      </c>
      <c r="C916" s="1" t="s">
        <v>958</v>
      </c>
      <c r="D916" s="3">
        <v>9.199999999999999</v>
      </c>
      <c r="E916" s="3">
        <v>9.73</v>
      </c>
      <c r="F916" s="3">
        <v>5.4</v>
      </c>
      <c r="G916" s="4">
        <v>1.801851851851852</v>
      </c>
      <c r="H916" s="4">
        <v>0.05755395683453238</v>
      </c>
      <c r="I916" s="4">
        <v>-0.1110932912606297</v>
      </c>
      <c r="J916" s="4">
        <v>0.03</v>
      </c>
      <c r="K916" s="4">
        <v>-0.0307865503384338</v>
      </c>
      <c r="L916" s="1" t="s">
        <v>896</v>
      </c>
      <c r="M916" s="5">
        <v>32.43333333333334</v>
      </c>
      <c r="N916" s="3">
        <v>0.3</v>
      </c>
      <c r="O916" s="3">
        <v>0.5600000000000001</v>
      </c>
      <c r="P916" s="4">
        <v>1.866666666666667</v>
      </c>
      <c r="Q916" s="1">
        <v>10</v>
      </c>
      <c r="R916" s="4">
        <v>-0.1003674041637793</v>
      </c>
      <c r="S916" s="1" t="s">
        <v>989</v>
      </c>
      <c r="T916" s="4" t="s">
        <v>1077</v>
      </c>
      <c r="U916" s="1" t="s">
        <v>1080</v>
      </c>
      <c r="V916" s="6" t="s">
        <v>1090</v>
      </c>
      <c r="W916" s="7">
        <v>362.233617</v>
      </c>
      <c r="X916" s="10">
        <v>45902</v>
      </c>
      <c r="Y916" s="1" t="s">
        <v>1093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959</v>
      </c>
      <c r="D917" s="3">
        <v>72</v>
      </c>
      <c r="E917" s="3">
        <v>78.05</v>
      </c>
      <c r="F917" s="3">
        <v>55</v>
      </c>
      <c r="G917" s="4">
        <v>1.419090909090909</v>
      </c>
      <c r="H917" s="4">
        <v>0.07033952594490711</v>
      </c>
      <c r="I917" s="4">
        <v>-0.06760924985186978</v>
      </c>
      <c r="J917" s="4">
        <v>-0.05</v>
      </c>
      <c r="K917" s="4">
        <v>-0.03251112096473963</v>
      </c>
      <c r="L917" s="1" t="s">
        <v>896</v>
      </c>
      <c r="M917" s="5">
        <v>14.2167577413479</v>
      </c>
      <c r="N917" s="3">
        <v>5.49</v>
      </c>
      <c r="O917" s="3">
        <v>5.49</v>
      </c>
      <c r="P917" s="4">
        <v>1</v>
      </c>
      <c r="Q917" s="1">
        <v>0</v>
      </c>
      <c r="R917" s="4">
        <v>-0.0499131281512839</v>
      </c>
      <c r="S917" s="1" t="s">
        <v>978</v>
      </c>
      <c r="T917" s="4" t="s">
        <v>1078</v>
      </c>
      <c r="U917" s="1" t="s">
        <v>1080</v>
      </c>
      <c r="V917" s="6" t="s">
        <v>1092</v>
      </c>
      <c r="X917" s="10">
        <v>45897</v>
      </c>
      <c r="Y917" s="1" t="s">
        <v>1101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HYPERLINK("https://www.suredividend.com/sure-analysis-JOUT/","Johnson Outdoors Inc.")</f>
        <v>0</v>
      </c>
      <c r="C918" s="1" t="s">
        <v>958</v>
      </c>
      <c r="D918" s="3">
        <v>39</v>
      </c>
      <c r="E918" s="3">
        <v>38.52</v>
      </c>
      <c r="F918" s="3">
        <v>25</v>
      </c>
      <c r="G918" s="4">
        <v>1.5408</v>
      </c>
      <c r="H918" s="4">
        <v>0.03426791277258567</v>
      </c>
      <c r="I918" s="4">
        <v>-0.08282808828238575</v>
      </c>
      <c r="J918" s="4">
        <v>0</v>
      </c>
      <c r="K918" s="4">
        <v>-0.03632254670551793</v>
      </c>
      <c r="L918" s="1" t="s">
        <v>896</v>
      </c>
      <c r="M918" s="5">
        <v>15.408</v>
      </c>
      <c r="N918" s="3">
        <v>2.5</v>
      </c>
      <c r="O918" s="3">
        <v>1.32</v>
      </c>
      <c r="P918" s="4">
        <v>0.528</v>
      </c>
      <c r="Q918" s="1">
        <v>11</v>
      </c>
      <c r="R918" s="4">
        <v>0.02036554426441151</v>
      </c>
      <c r="S918" s="1" t="s">
        <v>1006</v>
      </c>
      <c r="T918" s="4" t="s">
        <v>1076</v>
      </c>
      <c r="U918" s="1" t="s">
        <v>1080</v>
      </c>
      <c r="V918" s="6" t="s">
        <v>1087</v>
      </c>
      <c r="W918" s="7">
        <v>398.502344</v>
      </c>
      <c r="X918" s="10">
        <v>45876</v>
      </c>
      <c r="Y918" s="1" t="s">
        <v>1097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HYPERLINK("https://www.suredividend.com/sure-analysis-PIFYF/","Pine Cliff Energy Ltd.")</f>
        <v>0</v>
      </c>
      <c r="C919" s="1" t="s">
        <v>959</v>
      </c>
      <c r="D919" s="3">
        <v>0.46</v>
      </c>
      <c r="E919" s="3">
        <v>0.58</v>
      </c>
      <c r="F919" s="3">
        <v>0.42</v>
      </c>
      <c r="G919" s="4">
        <v>1.380952380952381</v>
      </c>
      <c r="H919" s="4">
        <v>0.01724137931034483</v>
      </c>
      <c r="I919" s="4">
        <v>-0.06251514736047847</v>
      </c>
      <c r="J919" s="4">
        <v>0</v>
      </c>
      <c r="K919" s="4">
        <v>-0.04118686947522654</v>
      </c>
      <c r="L919" s="1" t="s">
        <v>896</v>
      </c>
      <c r="M919" s="5">
        <v>9.666666666666666</v>
      </c>
      <c r="N919" s="3">
        <v>0.06</v>
      </c>
      <c r="O919" s="3">
        <v>0.01</v>
      </c>
      <c r="P919" s="4">
        <v>0.1666666666666667</v>
      </c>
      <c r="Q919" s="1">
        <v>0</v>
      </c>
      <c r="R919" s="4">
        <v>0</v>
      </c>
      <c r="T919" s="4" t="s">
        <v>1076</v>
      </c>
      <c r="U919" s="1" t="s">
        <v>1081</v>
      </c>
      <c r="V919" s="6" t="s">
        <v>1092</v>
      </c>
      <c r="X919" s="10">
        <v>45886</v>
      </c>
      <c r="Y919" s="1" t="s">
        <v>1097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HYPERLINK("https://www.suredividend.com/sure-analysis-MPC/","Marathon Petroleum Corp")</f>
        <v>0</v>
      </c>
      <c r="C920" s="1" t="s">
        <v>958</v>
      </c>
      <c r="D920" s="3">
        <v>193</v>
      </c>
      <c r="E920" s="3">
        <v>194.8</v>
      </c>
      <c r="F920" s="3">
        <v>116</v>
      </c>
      <c r="G920" s="4">
        <v>1.679310344827586</v>
      </c>
      <c r="H920" s="4">
        <v>0.02053388090349076</v>
      </c>
      <c r="I920" s="4">
        <v>-0.09848323526312586</v>
      </c>
      <c r="J920" s="4">
        <v>0.02</v>
      </c>
      <c r="K920" s="4">
        <v>-0.05171736339775568</v>
      </c>
      <c r="L920" s="1" t="s">
        <v>896</v>
      </c>
      <c r="M920" s="5">
        <v>20.50526315789474</v>
      </c>
      <c r="N920" s="3">
        <v>9.5</v>
      </c>
      <c r="O920" s="3">
        <v>4</v>
      </c>
      <c r="P920" s="4">
        <v>0.4210526315789473</v>
      </c>
      <c r="Q920" s="1">
        <v>4</v>
      </c>
      <c r="R920" s="4">
        <v>0.02109134670990342</v>
      </c>
      <c r="S920" s="1" t="s">
        <v>972</v>
      </c>
      <c r="T920" s="4" t="s">
        <v>1076</v>
      </c>
      <c r="U920" s="1" t="s">
        <v>1080</v>
      </c>
      <c r="V920" s="6" t="s">
        <v>1092</v>
      </c>
      <c r="W920" s="7">
        <v>58491.230364</v>
      </c>
      <c r="X920" s="10">
        <v>45968</v>
      </c>
      <c r="Y920" s="1" t="s">
        <v>1101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HYPERLINK("https://www.suredividend.com/sure-analysis-HY/","Hyster Yale Inc")</f>
        <v>0</v>
      </c>
      <c r="C921" s="1" t="s">
        <v>958</v>
      </c>
      <c r="D921" s="3">
        <v>36</v>
      </c>
      <c r="E921" s="3">
        <v>29.28</v>
      </c>
      <c r="F921" s="3">
        <v>9</v>
      </c>
      <c r="G921" s="4">
        <v>3.253333333333333</v>
      </c>
      <c r="H921" s="4">
        <v>0.04918032786885246</v>
      </c>
      <c r="I921" s="4">
        <v>-0.2101687961403764</v>
      </c>
      <c r="J921" s="4">
        <v>0.1</v>
      </c>
      <c r="K921" s="4">
        <v>-0.05438142412911739</v>
      </c>
      <c r="L921" s="1" t="s">
        <v>896</v>
      </c>
      <c r="M921" s="5">
        <v>25.02564102564103</v>
      </c>
      <c r="N921" s="3">
        <v>1.17</v>
      </c>
      <c r="O921" s="3">
        <v>1.44</v>
      </c>
      <c r="P921" s="4">
        <v>1.230769230769231</v>
      </c>
      <c r="Q921" s="1">
        <v>12</v>
      </c>
      <c r="R921" s="4">
        <v>0.02001586442069092</v>
      </c>
      <c r="S921" s="1" t="s">
        <v>973</v>
      </c>
      <c r="T921" s="4" t="s">
        <v>1076</v>
      </c>
      <c r="U921" s="1" t="s">
        <v>1080</v>
      </c>
      <c r="V921" s="6" t="s">
        <v>1086</v>
      </c>
      <c r="W921" s="7">
        <v>519.422826</v>
      </c>
      <c r="X921" s="10">
        <v>45885</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HYPERLINK("https://www.suredividend.com/sure-analysis-VLO/","Valero Energy Corp.")</f>
        <v>0</v>
      </c>
      <c r="C922" s="1" t="s">
        <v>958</v>
      </c>
      <c r="D922" s="3">
        <v>173</v>
      </c>
      <c r="E922" s="3">
        <v>175.79</v>
      </c>
      <c r="F922" s="3">
        <v>93</v>
      </c>
      <c r="G922" s="4">
        <v>1.890215053763441</v>
      </c>
      <c r="H922" s="4">
        <v>0.02571249786677285</v>
      </c>
      <c r="I922" s="4">
        <v>-0.119564072081469</v>
      </c>
      <c r="J922" s="4">
        <v>0.02</v>
      </c>
      <c r="K922" s="4">
        <v>-0.06550457565333434</v>
      </c>
      <c r="L922" s="1" t="s">
        <v>896</v>
      </c>
      <c r="M922" s="5">
        <v>20.68117647058823</v>
      </c>
      <c r="N922" s="3">
        <v>8.5</v>
      </c>
      <c r="O922" s="3">
        <v>4.52</v>
      </c>
      <c r="P922" s="4">
        <v>0.5317647058823529</v>
      </c>
      <c r="Q922" s="1">
        <v>3</v>
      </c>
      <c r="R922" s="4">
        <v>0</v>
      </c>
      <c r="S922" s="1" t="s">
        <v>1008</v>
      </c>
      <c r="T922" s="4" t="s">
        <v>1076</v>
      </c>
      <c r="U922" s="1" t="s">
        <v>1080</v>
      </c>
      <c r="V922" s="6" t="s">
        <v>1092</v>
      </c>
      <c r="W922" s="7">
        <v>53614.576765</v>
      </c>
      <c r="X922" s="10">
        <v>45955</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958</v>
      </c>
      <c r="D923" s="3">
        <v>17</v>
      </c>
      <c r="E923" s="3">
        <v>20</v>
      </c>
      <c r="F923" s="3">
        <v>11.2</v>
      </c>
      <c r="G923" s="4">
        <v>1.785714285714286</v>
      </c>
      <c r="H923" s="4">
        <v>0.0365</v>
      </c>
      <c r="I923" s="4">
        <v>-0.1094924510197713</v>
      </c>
      <c r="J923" s="4">
        <v>-0.02</v>
      </c>
      <c r="K923" s="4">
        <v>-0.07027699002330956</v>
      </c>
      <c r="L923" s="1" t="s">
        <v>896</v>
      </c>
      <c r="M923" s="5">
        <v>10.6951871657754</v>
      </c>
      <c r="N923" s="3">
        <v>1.87</v>
      </c>
      <c r="O923" s="3">
        <v>0.73</v>
      </c>
      <c r="P923" s="4">
        <v>0.3903743315508021</v>
      </c>
      <c r="Q923" s="1">
        <v>5</v>
      </c>
      <c r="R923" s="4">
        <v>0.01072631497080168</v>
      </c>
      <c r="S923" s="1" t="s">
        <v>965</v>
      </c>
      <c r="T923" s="4" t="s">
        <v>1076</v>
      </c>
      <c r="U923" s="1" t="s">
        <v>1080</v>
      </c>
      <c r="V923" s="6" t="s">
        <v>1087</v>
      </c>
      <c r="W923" s="7">
        <v>5388.910423</v>
      </c>
      <c r="X923" s="10">
        <v>45923</v>
      </c>
      <c r="Y923" s="1" t="s">
        <v>1103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958</v>
      </c>
      <c r="D924" s="3">
        <v>90</v>
      </c>
      <c r="E924" s="3">
        <v>96.13</v>
      </c>
      <c r="F924" s="3">
        <v>87</v>
      </c>
      <c r="G924" s="4">
        <v>1.104942528735632</v>
      </c>
      <c r="H924" s="4">
        <v>0.02142931446998856</v>
      </c>
      <c r="I924" s="4">
        <v>-0.01976080903455724</v>
      </c>
      <c r="J924" s="4">
        <v>-0.09</v>
      </c>
      <c r="K924" s="4">
        <v>-0.07320024436299633</v>
      </c>
      <c r="L924" s="1" t="s">
        <v>896</v>
      </c>
      <c r="M924" s="5">
        <v>15.50483870967742</v>
      </c>
      <c r="N924" s="3">
        <v>6.2</v>
      </c>
      <c r="O924" s="3">
        <v>2.06</v>
      </c>
      <c r="P924" s="4">
        <v>0.332258064516129</v>
      </c>
      <c r="Q924" s="1">
        <v>30</v>
      </c>
      <c r="R924" s="4">
        <v>0.03528464512517338</v>
      </c>
      <c r="S924" s="1" t="s">
        <v>1001</v>
      </c>
      <c r="T924" s="4" t="s">
        <v>1076</v>
      </c>
      <c r="U924" s="1" t="s">
        <v>1081</v>
      </c>
      <c r="V924" s="6" t="s">
        <v>1092</v>
      </c>
      <c r="W924" s="7">
        <v>47763.250526</v>
      </c>
      <c r="X924" s="10">
        <v>45966</v>
      </c>
      <c r="Y924" s="1" t="s">
        <v>1101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HYPERLINK("https://www.suredividend.com/sure-analysis-CWSRF/","Chartwell Retirement Residences")</f>
        <v>0</v>
      </c>
      <c r="C925" s="1" t="s">
        <v>959</v>
      </c>
      <c r="D925" s="3">
        <v>13.39</v>
      </c>
      <c r="E925" s="3">
        <v>14.12</v>
      </c>
      <c r="F925" s="3">
        <v>7.41</v>
      </c>
      <c r="G925" s="4">
        <v>1.9055330634278</v>
      </c>
      <c r="H925" s="4">
        <v>0.0311614730878187</v>
      </c>
      <c r="I925" s="4">
        <v>-0.1209841578639114</v>
      </c>
      <c r="J925" s="4">
        <v>0</v>
      </c>
      <c r="K925" s="4">
        <v>-0.07407088951345941</v>
      </c>
      <c r="L925" s="1" t="s">
        <v>896</v>
      </c>
      <c r="M925" s="5">
        <v>24.7719298245614</v>
      </c>
      <c r="N925" s="3">
        <v>0.57</v>
      </c>
      <c r="O925" s="3">
        <v>0.44</v>
      </c>
      <c r="P925" s="4">
        <v>0.7719298245614036</v>
      </c>
      <c r="Q925" s="1">
        <v>0</v>
      </c>
      <c r="R925" s="4">
        <v>0</v>
      </c>
      <c r="T925" s="4" t="s">
        <v>1077</v>
      </c>
      <c r="U925" s="1" t="s">
        <v>1081</v>
      </c>
      <c r="V925" s="6" t="s">
        <v>1090</v>
      </c>
      <c r="X925" s="10">
        <v>45886</v>
      </c>
      <c r="Y925" s="1" t="s">
        <v>1097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HYPERLINK("https://www.suredividend.com/sure-analysis-BBD/","Banco Bradesco S.A.")</f>
        <v>0</v>
      </c>
      <c r="C926" s="1" t="s">
        <v>959</v>
      </c>
      <c r="D926" s="3">
        <v>2.81</v>
      </c>
      <c r="E926" s="3">
        <v>3.675</v>
      </c>
      <c r="F926" s="3">
        <v>2.21</v>
      </c>
      <c r="G926" s="4">
        <v>1.66289592760181</v>
      </c>
      <c r="H926" s="4">
        <v>0.0108843537414966</v>
      </c>
      <c r="I926" s="4">
        <v>-0.09671044985655664</v>
      </c>
      <c r="J926" s="4">
        <v>0</v>
      </c>
      <c r="K926" s="4">
        <v>-0.08092291142007735</v>
      </c>
      <c r="L926" s="1" t="s">
        <v>896</v>
      </c>
      <c r="M926" s="5">
        <v>10.80882352941176</v>
      </c>
      <c r="N926" s="3">
        <v>0.34</v>
      </c>
      <c r="O926" s="3">
        <v>0.04</v>
      </c>
      <c r="P926" s="4">
        <v>0.1176470588235294</v>
      </c>
      <c r="Q926" s="1">
        <v>0</v>
      </c>
      <c r="R926" s="4">
        <v>0</v>
      </c>
      <c r="T926" s="4" t="s">
        <v>1076</v>
      </c>
      <c r="U926" s="1" t="s">
        <v>1081</v>
      </c>
      <c r="V926" s="6" t="s">
        <v>1082</v>
      </c>
      <c r="W926" s="7">
        <v>38784.957516</v>
      </c>
      <c r="X926" s="10">
        <v>45871</v>
      </c>
      <c r="Y926" s="1" t="s">
        <v>1097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HYPERLINK("https://www.suredividend.com/sure-analysis-FTCO/","Fortitude Gold Corporation")</f>
        <v>0</v>
      </c>
      <c r="C927" s="1" t="s">
        <v>959</v>
      </c>
      <c r="D927" s="3">
        <v>4.06</v>
      </c>
      <c r="E927" s="3">
        <v>4.2</v>
      </c>
      <c r="F927" s="3">
        <v>2.13</v>
      </c>
      <c r="G927" s="4">
        <v>1.971830985915493</v>
      </c>
      <c r="H927" s="4">
        <v>0.02857142857142857</v>
      </c>
      <c r="I927" s="4">
        <v>-0.1269762418294617</v>
      </c>
      <c r="J927" s="4">
        <v>0</v>
      </c>
      <c r="K927" s="4">
        <v>-0.08254943738950193</v>
      </c>
      <c r="L927" s="1" t="s">
        <v>896</v>
      </c>
      <c r="M927" s="5">
        <v>16.8</v>
      </c>
      <c r="N927" s="3">
        <v>0.25</v>
      </c>
      <c r="O927" s="3">
        <v>0.12</v>
      </c>
      <c r="P927" s="4">
        <v>0.48</v>
      </c>
      <c r="Q927" s="1">
        <v>0</v>
      </c>
      <c r="R927" s="4">
        <v>0</v>
      </c>
      <c r="S927" s="1" t="s">
        <v>1008</v>
      </c>
      <c r="T927" s="4" t="s">
        <v>1076</v>
      </c>
      <c r="U927" s="1" t="s">
        <v>1080</v>
      </c>
      <c r="V927" s="6" t="s">
        <v>1083</v>
      </c>
      <c r="W927" s="7">
        <v>103.082057</v>
      </c>
      <c r="X927" s="10">
        <v>45970</v>
      </c>
      <c r="Y927" s="1" t="s">
        <v>1097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HYPERLINK("https://www.suredividend.com/sure-analysis-GROW/","U.S. Global Investors, Inc.")</f>
        <v>0</v>
      </c>
      <c r="C928" s="1" t="s">
        <v>959</v>
      </c>
      <c r="D928" s="3">
        <v>2.43</v>
      </c>
      <c r="E928" s="3">
        <v>2.36</v>
      </c>
      <c r="F928" s="3">
        <v>1</v>
      </c>
      <c r="G928" s="4">
        <v>2.36</v>
      </c>
      <c r="H928" s="4">
        <v>0.03813559322033899</v>
      </c>
      <c r="I928" s="4">
        <v>-0.1577954188854407</v>
      </c>
      <c r="J928" s="4">
        <v>0.01</v>
      </c>
      <c r="K928" s="4">
        <v>-0.08652993581529833</v>
      </c>
      <c r="L928" s="1" t="s">
        <v>896</v>
      </c>
      <c r="M928" s="5">
        <v>23.6</v>
      </c>
      <c r="N928" s="3">
        <v>0.1</v>
      </c>
      <c r="O928" s="3">
        <v>0.09</v>
      </c>
      <c r="P928" s="4">
        <v>0.8999999999999999</v>
      </c>
      <c r="Q928" s="1">
        <v>0</v>
      </c>
      <c r="R928" s="4">
        <v>0</v>
      </c>
      <c r="S928" s="1" t="s">
        <v>964</v>
      </c>
      <c r="T928" s="4" t="s">
        <v>1076</v>
      </c>
      <c r="U928" s="1" t="s">
        <v>1080</v>
      </c>
      <c r="V928" s="6" t="s">
        <v>1082</v>
      </c>
      <c r="W928" s="7">
        <v>30.436425</v>
      </c>
      <c r="X928" s="10">
        <v>45912</v>
      </c>
      <c r="Y928" s="1" t="s">
        <v>1097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HYPERLINK("https://www.suredividend.com/sure-analysis-TAC/","TransAlta Corporation")</f>
        <v>0</v>
      </c>
      <c r="C929" s="1" t="s">
        <v>958</v>
      </c>
      <c r="D929" s="3">
        <v>12.37</v>
      </c>
      <c r="E929" s="3">
        <v>14.41</v>
      </c>
      <c r="F929" s="3">
        <v>8.119999999999999</v>
      </c>
      <c r="G929" s="4">
        <v>1.774630541871921</v>
      </c>
      <c r="H929" s="4">
        <v>0.0131852879944483</v>
      </c>
      <c r="I929" s="4">
        <v>-0.1083828576635837</v>
      </c>
      <c r="J929" s="4">
        <v>0</v>
      </c>
      <c r="K929" s="4">
        <v>-0.0872460036328645</v>
      </c>
      <c r="L929" s="1" t="s">
        <v>896</v>
      </c>
      <c r="M929" s="5">
        <v>49.68965517241379</v>
      </c>
      <c r="N929" s="3">
        <v>0.29</v>
      </c>
      <c r="O929" s="3">
        <v>0.19</v>
      </c>
      <c r="P929" s="4">
        <v>0.6551724137931035</v>
      </c>
      <c r="Q929" s="1">
        <v>6</v>
      </c>
      <c r="R929" s="4">
        <v>0.02021836907521135</v>
      </c>
      <c r="S929" s="1" t="s">
        <v>986</v>
      </c>
      <c r="T929" s="4" t="s">
        <v>1076</v>
      </c>
      <c r="U929" s="1" t="s">
        <v>1081</v>
      </c>
      <c r="V929" s="6" t="s">
        <v>1085</v>
      </c>
      <c r="W929" s="7">
        <v>4286.739843</v>
      </c>
      <c r="X929" s="10">
        <v>45872</v>
      </c>
      <c r="Y929" s="1" t="s">
        <v>1093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958</v>
      </c>
      <c r="D930" s="3">
        <v>3.8</v>
      </c>
      <c r="E930" s="3">
        <v>4.89</v>
      </c>
      <c r="F930" s="3">
        <v>2.53</v>
      </c>
      <c r="G930" s="4">
        <v>1.932806324110672</v>
      </c>
      <c r="H930" s="4">
        <v>0.02249488752556237</v>
      </c>
      <c r="I930" s="4">
        <v>-0.1234789861239404</v>
      </c>
      <c r="J930" s="4">
        <v>0</v>
      </c>
      <c r="K930" s="4">
        <v>-0.08830752232268357</v>
      </c>
      <c r="L930" s="1" t="s">
        <v>896</v>
      </c>
      <c r="M930" s="5">
        <v>21.26086956521739</v>
      </c>
      <c r="N930" s="3">
        <v>0.23</v>
      </c>
      <c r="O930" s="3">
        <v>0.11</v>
      </c>
      <c r="P930" s="4">
        <v>0.4782608695652174</v>
      </c>
      <c r="Q930" s="1">
        <v>3</v>
      </c>
      <c r="R930" s="4">
        <v>0</v>
      </c>
      <c r="T930" s="4" t="s">
        <v>1076</v>
      </c>
      <c r="U930" s="1" t="s">
        <v>1081</v>
      </c>
      <c r="V930" s="6" t="s">
        <v>1092</v>
      </c>
      <c r="X930" s="10">
        <v>45883</v>
      </c>
      <c r="Y930" s="1" t="s">
        <v>1105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958</v>
      </c>
      <c r="D931" s="3">
        <v>9.66</v>
      </c>
      <c r="E931" s="3">
        <v>13.67</v>
      </c>
      <c r="F931" s="3">
        <v>5.3</v>
      </c>
      <c r="G931" s="4">
        <v>2.579245283018868</v>
      </c>
      <c r="H931" s="4">
        <v>0.02633504023408925</v>
      </c>
      <c r="I931" s="4">
        <v>-0.1726267585774934</v>
      </c>
      <c r="J931" s="4">
        <v>0</v>
      </c>
      <c r="K931" s="4">
        <v>-0.1228013253598768</v>
      </c>
      <c r="L931" s="1" t="s">
        <v>896</v>
      </c>
      <c r="M931" s="5">
        <v>25.79245283018868</v>
      </c>
      <c r="N931" s="3">
        <v>0.53</v>
      </c>
      <c r="O931" s="3">
        <v>0.36</v>
      </c>
      <c r="P931" s="4">
        <v>0.6792452830188679</v>
      </c>
      <c r="Q931" s="1">
        <v>1</v>
      </c>
      <c r="R931" s="4">
        <v>0</v>
      </c>
      <c r="T931" s="4" t="s">
        <v>1076</v>
      </c>
      <c r="U931" s="1" t="s">
        <v>1081</v>
      </c>
      <c r="V931" s="6" t="s">
        <v>1089</v>
      </c>
      <c r="X931" s="10">
        <v>45886</v>
      </c>
      <c r="Y931" s="1" t="s">
        <v>1097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HYPERLINK("https://www.suredividend.com/sure-analysis-LXP/","LXP Industrial Trust")</f>
        <v>0</v>
      </c>
      <c r="C932" s="1" t="s">
        <v>958</v>
      </c>
      <c r="D932" s="3">
        <v>9.5</v>
      </c>
      <c r="E932" s="3">
        <v>45.75</v>
      </c>
      <c r="F932" s="3">
        <v>9.300000000000001</v>
      </c>
      <c r="G932" s="4">
        <v>4.919354838709677</v>
      </c>
      <c r="H932" s="4">
        <v>0.01224043715846995</v>
      </c>
      <c r="I932" s="4">
        <v>-0.2728594404937518</v>
      </c>
      <c r="J932" s="4">
        <v>0.07000000000000001</v>
      </c>
      <c r="K932" s="4">
        <v>-0.1901923718333232</v>
      </c>
      <c r="L932" s="1" t="s">
        <v>896</v>
      </c>
      <c r="M932" s="5">
        <v>71.484375</v>
      </c>
      <c r="N932" s="3">
        <v>0.64</v>
      </c>
      <c r="O932" s="3">
        <v>0.5600000000000001</v>
      </c>
      <c r="P932" s="4">
        <v>0.8750000000000001</v>
      </c>
      <c r="Q932" s="1">
        <v>6</v>
      </c>
      <c r="R932" s="4">
        <v>0.01049180767989588</v>
      </c>
      <c r="S932" s="1" t="s">
        <v>1010</v>
      </c>
      <c r="T932" s="4" t="s">
        <v>1077</v>
      </c>
      <c r="U932" s="1" t="s">
        <v>1080</v>
      </c>
      <c r="V932" s="6" t="s">
        <v>1090</v>
      </c>
      <c r="W932" s="7">
        <v>2706.517159</v>
      </c>
      <c r="X932" s="10">
        <v>45962</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HYPERLINK("https://www.suredividend.com/sure-analysis-DDS/","Dillard’s Inc.")</f>
        <v>0</v>
      </c>
      <c r="C933" s="1" t="s">
        <v>958</v>
      </c>
      <c r="D933" s="3">
        <v>577</v>
      </c>
      <c r="E933" s="3">
        <v>674.78</v>
      </c>
      <c r="F933" s="3">
        <v>240</v>
      </c>
      <c r="G933" s="4">
        <v>2.811583333333333</v>
      </c>
      <c r="H933" s="4">
        <v>0.001778357390556922</v>
      </c>
      <c r="I933" s="4">
        <v>-0.1867767099989884</v>
      </c>
      <c r="J933" s="4">
        <v>-0.05</v>
      </c>
      <c r="K933" s="4">
        <v>-0.2208518758685276</v>
      </c>
      <c r="L933" s="1" t="s">
        <v>896</v>
      </c>
      <c r="M933" s="5">
        <v>22.49266666666666</v>
      </c>
      <c r="N933" s="3">
        <v>30</v>
      </c>
      <c r="O933" s="3">
        <v>1.2</v>
      </c>
      <c r="P933" s="4">
        <v>0.04</v>
      </c>
      <c r="Q933" s="1">
        <v>15</v>
      </c>
      <c r="R933" s="4">
        <v>0.09970250059947383</v>
      </c>
      <c r="S933" s="1" t="s">
        <v>980</v>
      </c>
      <c r="T933" s="4" t="s">
        <v>1076</v>
      </c>
      <c r="U933" s="1" t="s">
        <v>1080</v>
      </c>
      <c r="V933" s="6" t="s">
        <v>1087</v>
      </c>
      <c r="W933" s="7">
        <v>10367.946202</v>
      </c>
      <c r="X933" s="10">
        <v>45908</v>
      </c>
      <c r="Y933" s="1" t="s">
        <v>1093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sheetData>
  <autoFilter ref="A1:Y933"/>
  <conditionalFormatting sqref="A1:Y1">
    <cfRule type="cellIs" dxfId="1" priority="26" operator="notEqual">
      <formula>"None"</formula>
    </cfRule>
  </conditionalFormatting>
  <conditionalFormatting sqref="A2:A933">
    <cfRule type="cellIs" dxfId="0" priority="1" operator="notEqual">
      <formula>"None"</formula>
    </cfRule>
  </conditionalFormatting>
  <conditionalFormatting sqref="B2:B933">
    <cfRule type="cellIs" dxfId="2" priority="2" operator="notEqual">
      <formula>"None"</formula>
    </cfRule>
  </conditionalFormatting>
  <conditionalFormatting sqref="C2:C933">
    <cfRule type="cellIs" dxfId="0" priority="3" operator="notEqual">
      <formula>"None"</formula>
    </cfRule>
  </conditionalFormatting>
  <conditionalFormatting sqref="D2:D933">
    <cfRule type="cellIs" dxfId="3" priority="4" operator="notEqual">
      <formula>"None"</formula>
    </cfRule>
  </conditionalFormatting>
  <conditionalFormatting sqref="E2:E933">
    <cfRule type="cellIs" dxfId="3" priority="5" operator="notEqual">
      <formula>"None"</formula>
    </cfRule>
  </conditionalFormatting>
  <conditionalFormatting sqref="F2:F933">
    <cfRule type="cellIs" dxfId="3" priority="6" operator="notEqual">
      <formula>"None"</formula>
    </cfRule>
  </conditionalFormatting>
  <conditionalFormatting sqref="G2:G933">
    <cfRule type="cellIs" dxfId="4" priority="7" operator="notEqual">
      <formula>"None"</formula>
    </cfRule>
  </conditionalFormatting>
  <conditionalFormatting sqref="H2:H933">
    <cfRule type="cellIs" dxfId="4" priority="8" operator="notEqual">
      <formula>"None"</formula>
    </cfRule>
  </conditionalFormatting>
  <conditionalFormatting sqref="I2:I933">
    <cfRule type="cellIs" dxfId="4" priority="9" operator="notEqual">
      <formula>"None"</formula>
    </cfRule>
  </conditionalFormatting>
  <conditionalFormatting sqref="J2:J933">
    <cfRule type="cellIs" dxfId="4" priority="10" operator="notEqual">
      <formula>"None"</formula>
    </cfRule>
  </conditionalFormatting>
  <conditionalFormatting sqref="K2:K933">
    <cfRule type="cellIs" dxfId="4" priority="11" operator="notEqual">
      <formula>"None"</formula>
    </cfRule>
  </conditionalFormatting>
  <conditionalFormatting sqref="L2:L933">
    <cfRule type="cellIs" dxfId="0" priority="12" operator="notEqual">
      <formula>"None"</formula>
    </cfRule>
  </conditionalFormatting>
  <conditionalFormatting sqref="M2:M933">
    <cfRule type="cellIs" dxfId="5" priority="13" operator="notEqual">
      <formula>"None"</formula>
    </cfRule>
  </conditionalFormatting>
  <conditionalFormatting sqref="N2:N933">
    <cfRule type="cellIs" dxfId="3" priority="14" operator="notEqual">
      <formula>"None"</formula>
    </cfRule>
  </conditionalFormatting>
  <conditionalFormatting sqref="O2:O933">
    <cfRule type="cellIs" dxfId="3" priority="15" operator="notEqual">
      <formula>"None"</formula>
    </cfRule>
  </conditionalFormatting>
  <conditionalFormatting sqref="P2:P933">
    <cfRule type="cellIs" dxfId="4" priority="16" operator="notEqual">
      <formula>"None"</formula>
    </cfRule>
  </conditionalFormatting>
  <conditionalFormatting sqref="Q2:Q933">
    <cfRule type="cellIs" dxfId="0" priority="17" operator="notEqual">
      <formula>"None"</formula>
    </cfRule>
  </conditionalFormatting>
  <conditionalFormatting sqref="R2:R933">
    <cfRule type="cellIs" dxfId="4" priority="18" operator="notEqual">
      <formula>"None"</formula>
    </cfRule>
  </conditionalFormatting>
  <conditionalFormatting sqref="S2:S933">
    <cfRule type="cellIs" dxfId="0" priority="19" operator="notEqual">
      <formula>"None"</formula>
    </cfRule>
  </conditionalFormatting>
  <conditionalFormatting sqref="T2:T933">
    <cfRule type="cellIs" dxfId="4" priority="20" operator="notEqual">
      <formula>"None"</formula>
    </cfRule>
  </conditionalFormatting>
  <conditionalFormatting sqref="U2:U933">
    <cfRule type="cellIs" dxfId="0" priority="21" operator="notEqual">
      <formula>"None"</formula>
    </cfRule>
  </conditionalFormatting>
  <conditionalFormatting sqref="V2:V933">
    <cfRule type="cellIs" dxfId="6" priority="22" operator="notEqual">
      <formula>"None"</formula>
    </cfRule>
  </conditionalFormatting>
  <conditionalFormatting sqref="W2:W933">
    <cfRule type="cellIs" dxfId="7" priority="23" operator="notEqual">
      <formula>"None"</formula>
    </cfRule>
  </conditionalFormatting>
  <conditionalFormatting sqref="X2:X933">
    <cfRule type="cellIs" dxfId="0" priority="24" operator="notEqual">
      <formula>"None"</formula>
    </cfRule>
  </conditionalFormatting>
  <conditionalFormatting sqref="Y2:Y933">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1108</v>
      </c>
      <c r="C1" s="8" t="s">
        <v>20</v>
      </c>
      <c r="D1" s="8" t="s">
        <v>1109</v>
      </c>
      <c r="E1" s="8" t="s">
        <v>1110</v>
      </c>
      <c r="F1" s="8" t="s">
        <v>1111</v>
      </c>
      <c r="G1" s="8" t="s">
        <v>6</v>
      </c>
      <c r="H1" s="8" t="s">
        <v>1112</v>
      </c>
      <c r="I1" s="8" t="s">
        <v>1113</v>
      </c>
      <c r="J1" s="8" t="s">
        <v>11</v>
      </c>
      <c r="K1" s="8" t="s">
        <v>14</v>
      </c>
      <c r="L1" s="8" t="s">
        <v>1114</v>
      </c>
      <c r="M1" s="8" t="s">
        <v>10</v>
      </c>
      <c r="N1" s="8" t="s">
        <v>1115</v>
      </c>
      <c r="O1" s="8" t="s">
        <v>7</v>
      </c>
      <c r="P1" s="8" t="s">
        <v>8</v>
      </c>
      <c r="Q1" s="8" t="s">
        <v>9</v>
      </c>
      <c r="R1" s="8"/>
      <c r="S1" s="8" t="s">
        <v>1116</v>
      </c>
      <c r="T1" s="8"/>
      <c r="U1" s="8"/>
      <c r="V1" s="8"/>
      <c r="W1" s="8"/>
    </row>
    <row r="2" spans="1:23">
      <c r="A2" s="8" t="s">
        <v>1117</v>
      </c>
      <c r="B2" s="12" t="s">
        <v>1117</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1117</v>
      </c>
      <c r="S2" t="s">
        <v>1118</v>
      </c>
      <c r="T2">
        <f>SUM($H:$H)</f>
        <v>0</v>
      </c>
      <c r="U2" t="s">
        <v>1117</v>
      </c>
      <c r="V2" t="s">
        <v>1117</v>
      </c>
      <c r="W2" t="s">
        <v>1117</v>
      </c>
    </row>
    <row r="3" spans="1:23">
      <c r="A3" s="8" t="s">
        <v>1117</v>
      </c>
      <c r="B3" s="12" t="s">
        <v>1117</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1117</v>
      </c>
      <c r="S3" t="s">
        <v>1119</v>
      </c>
      <c r="T3">
        <f>SUMPRODUCT($B:$B, $I:$I)</f>
        <v>0</v>
      </c>
      <c r="U3" t="s">
        <v>1117</v>
      </c>
      <c r="V3" t="s">
        <v>1117</v>
      </c>
      <c r="W3" t="s">
        <v>1117</v>
      </c>
    </row>
    <row r="4" spans="1:23">
      <c r="A4" s="8" t="s">
        <v>1117</v>
      </c>
      <c r="B4" s="12" t="s">
        <v>1117</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1117</v>
      </c>
      <c r="S4" t="s">
        <v>1111</v>
      </c>
      <c r="T4">
        <f>SUM($F:$F)</f>
        <v>0</v>
      </c>
      <c r="U4" t="s">
        <v>1117</v>
      </c>
      <c r="V4" t="s">
        <v>1117</v>
      </c>
      <c r="W4" t="s">
        <v>1117</v>
      </c>
    </row>
    <row r="5" spans="1:23">
      <c r="A5" s="8" t="s">
        <v>1117</v>
      </c>
      <c r="B5" s="12" t="s">
        <v>1117</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1117</v>
      </c>
      <c r="S5" t="s">
        <v>6</v>
      </c>
      <c r="T5">
        <f>SUM($H:$H)/SUM($F:$F)</f>
        <v>0</v>
      </c>
      <c r="U5" t="s">
        <v>1117</v>
      </c>
      <c r="V5" t="s">
        <v>1117</v>
      </c>
      <c r="W5" t="s">
        <v>1117</v>
      </c>
    </row>
    <row r="6" spans="1:23">
      <c r="A6" s="8" t="s">
        <v>1117</v>
      </c>
      <c r="B6" s="12" t="s">
        <v>1117</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1117</v>
      </c>
      <c r="S6" t="s">
        <v>14</v>
      </c>
      <c r="T6">
        <f>SUM($H:$H)/SUMPRODUCT($B:$B, $I:$I)</f>
        <v>0</v>
      </c>
      <c r="U6" t="s">
        <v>1117</v>
      </c>
      <c r="V6" t="s">
        <v>1117</v>
      </c>
      <c r="W6" t="s">
        <v>1117</v>
      </c>
    </row>
    <row r="7" spans="1:23">
      <c r="A7" s="8" t="s">
        <v>1117</v>
      </c>
      <c r="B7" s="12" t="s">
        <v>1117</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1117</v>
      </c>
      <c r="S7" t="s">
        <v>11</v>
      </c>
      <c r="T7">
        <f>SUM($F:$F)/SUMPRODUCT($B:$B, $I:$I)</f>
        <v>0</v>
      </c>
      <c r="U7" t="s">
        <v>1117</v>
      </c>
      <c r="V7" t="s">
        <v>1117</v>
      </c>
      <c r="W7" t="s">
        <v>1117</v>
      </c>
    </row>
    <row r="8" spans="1:23">
      <c r="A8" s="8" t="s">
        <v>1117</v>
      </c>
      <c r="B8" s="12" t="s">
        <v>1117</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1117</v>
      </c>
      <c r="S8" t="s">
        <v>9</v>
      </c>
      <c r="T8">
        <f>SUMPRODUCT($D:$D, $Q:$Q)</f>
        <v>0</v>
      </c>
      <c r="U8" t="s">
        <v>1117</v>
      </c>
      <c r="V8" t="s">
        <v>1117</v>
      </c>
      <c r="W8" t="s">
        <v>1117</v>
      </c>
    </row>
    <row r="9" spans="1:23">
      <c r="A9" s="8" t="s">
        <v>1117</v>
      </c>
      <c r="B9" s="12" t="s">
        <v>1117</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1117</v>
      </c>
      <c r="S9" t="s">
        <v>1117</v>
      </c>
      <c r="T9" t="s">
        <v>1117</v>
      </c>
      <c r="U9" t="s">
        <v>1117</v>
      </c>
      <c r="V9" t="s">
        <v>1117</v>
      </c>
      <c r="W9" t="s">
        <v>1117</v>
      </c>
    </row>
    <row r="10" spans="1:23">
      <c r="A10" s="8" t="s">
        <v>1117</v>
      </c>
      <c r="B10" s="12" t="s">
        <v>1117</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1117</v>
      </c>
      <c r="S10" t="s">
        <v>1120</v>
      </c>
      <c r="T10" t="s">
        <v>1117</v>
      </c>
      <c r="U10" t="s">
        <v>1117</v>
      </c>
      <c r="V10" t="s">
        <v>1117</v>
      </c>
      <c r="W10" t="s">
        <v>1117</v>
      </c>
    </row>
    <row r="11" spans="1:23">
      <c r="A11" s="8" t="s">
        <v>1117</v>
      </c>
      <c r="B11" s="12" t="s">
        <v>1117</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1117</v>
      </c>
      <c r="S11" t="s">
        <v>1121</v>
      </c>
      <c r="T11">
        <f>SUMIF($L$2:$L$300,"=1",$H$2:$H$300)/4 + SUMIF($L$2:$L$300,"=4",$H$2:$H$300)/12</f>
        <v>0</v>
      </c>
      <c r="U11" t="s">
        <v>1117</v>
      </c>
      <c r="V11" t="s">
        <v>1117</v>
      </c>
      <c r="W11" t="s">
        <v>1117</v>
      </c>
    </row>
    <row r="12" spans="1:23">
      <c r="A12" s="8" t="s">
        <v>1117</v>
      </c>
      <c r="B12" s="12" t="s">
        <v>1117</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1117</v>
      </c>
      <c r="S12" t="s">
        <v>1122</v>
      </c>
      <c r="T12">
        <f>SUMIF($L$2:$L$300,"=2",$H$2:$H$300)/4 + SUMIF($L$2:$L$300,"=4",$H$2:$H$300)/12</f>
        <v>0</v>
      </c>
      <c r="U12" t="s">
        <v>1117</v>
      </c>
      <c r="V12" t="s">
        <v>1117</v>
      </c>
      <c r="W12" t="s">
        <v>1117</v>
      </c>
    </row>
    <row r="13" spans="1:23">
      <c r="A13" s="8" t="s">
        <v>1117</v>
      </c>
      <c r="B13" s="12" t="s">
        <v>1117</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1117</v>
      </c>
      <c r="S13" t="s">
        <v>1123</v>
      </c>
      <c r="T13">
        <f>SUMIF($L$2:$L$300,"=0",$H$2:$H$300)/4 + SUMIF($L$2:$L$300,"=4",$H$2:$H$300)/12</f>
        <v>0</v>
      </c>
      <c r="U13" t="s">
        <v>1117</v>
      </c>
      <c r="V13" t="s">
        <v>1117</v>
      </c>
      <c r="W13" t="s">
        <v>1117</v>
      </c>
    </row>
    <row r="14" spans="1:23">
      <c r="A14" s="8" t="s">
        <v>1117</v>
      </c>
      <c r="B14" s="12" t="s">
        <v>1117</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1117</v>
      </c>
      <c r="S14" t="s">
        <v>1124</v>
      </c>
      <c r="T14">
        <f>SUMIF($L$2:$L$300,"=1",$H$2:$H$300)/4 + SUMIF($L$2:$L$300,"=4",$H$2:$H$300)/12</f>
        <v>0</v>
      </c>
      <c r="U14" t="s">
        <v>1117</v>
      </c>
      <c r="V14" t="s">
        <v>1117</v>
      </c>
      <c r="W14" t="s">
        <v>1117</v>
      </c>
    </row>
    <row r="15" spans="1:23">
      <c r="A15" s="8" t="s">
        <v>1117</v>
      </c>
      <c r="B15" s="12" t="s">
        <v>1117</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1117</v>
      </c>
      <c r="S15" t="s">
        <v>1125</v>
      </c>
      <c r="T15">
        <f>SUMIF($L$2:$L$300,"=2",$H$2:$H$300)/4 + SUMIF($L$2:$L$300,"=4",$H$2:$H$300)/12</f>
        <v>0</v>
      </c>
      <c r="U15" t="s">
        <v>1117</v>
      </c>
      <c r="V15" t="s">
        <v>1117</v>
      </c>
      <c r="W15" t="s">
        <v>1117</v>
      </c>
    </row>
    <row r="16" spans="1:23">
      <c r="A16" s="8" t="s">
        <v>1117</v>
      </c>
      <c r="B16" s="12" t="s">
        <v>1117</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1117</v>
      </c>
      <c r="S16" t="s">
        <v>1126</v>
      </c>
      <c r="T16">
        <f>SUMIF($L$2:$L$300,"=0",$H$2:$H$300)/4 + SUMIF($L$2:$L$300,"=4",$H$2:$H$300)/12</f>
        <v>0</v>
      </c>
      <c r="U16" t="s">
        <v>1117</v>
      </c>
      <c r="V16" t="s">
        <v>1117</v>
      </c>
      <c r="W16" t="s">
        <v>1117</v>
      </c>
    </row>
    <row r="17" spans="1:23">
      <c r="A17" s="8" t="s">
        <v>1117</v>
      </c>
      <c r="B17" s="12" t="s">
        <v>1117</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1117</v>
      </c>
      <c r="S17" t="s">
        <v>1127</v>
      </c>
      <c r="T17">
        <f>SUMIF($L$2:$L$300,"=1",$H$2:$H$300)/4 + SUMIF($L$2:$L$300,"=4",$H$2:$H$300)/12</f>
        <v>0</v>
      </c>
      <c r="U17" t="s">
        <v>1117</v>
      </c>
      <c r="V17" t="s">
        <v>1117</v>
      </c>
      <c r="W17" t="s">
        <v>1117</v>
      </c>
    </row>
    <row r="18" spans="1:23">
      <c r="A18" s="8" t="s">
        <v>1117</v>
      </c>
      <c r="B18" s="12" t="s">
        <v>1117</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1117</v>
      </c>
      <c r="S18" t="s">
        <v>1128</v>
      </c>
      <c r="T18">
        <f>SUMIF($L$2:$L$300,"=2",$H$2:$H$300)/4 + SUMIF($L$2:$L$300,"=4",$H$2:$H$300)/12</f>
        <v>0</v>
      </c>
      <c r="U18" t="s">
        <v>1117</v>
      </c>
      <c r="V18" t="s">
        <v>1117</v>
      </c>
      <c r="W18" t="s">
        <v>1117</v>
      </c>
    </row>
    <row r="19" spans="1:23">
      <c r="A19" s="8" t="s">
        <v>1117</v>
      </c>
      <c r="B19" s="12" t="s">
        <v>1117</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1117</v>
      </c>
      <c r="S19" t="s">
        <v>1129</v>
      </c>
      <c r="T19">
        <f>SUMIF($L$2:$L$300,"=0",$H$2:$H$300)/4 + SUMIF($L$2:$L$300,"=4",$H$2:$H$300)/12</f>
        <v>0</v>
      </c>
      <c r="U19" t="s">
        <v>1117</v>
      </c>
      <c r="V19" t="s">
        <v>1117</v>
      </c>
      <c r="W19" t="s">
        <v>1117</v>
      </c>
    </row>
    <row r="20" spans="1:23">
      <c r="A20" s="8" t="s">
        <v>1117</v>
      </c>
      <c r="B20" s="12" t="s">
        <v>1117</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1117</v>
      </c>
      <c r="S20" t="s">
        <v>1130</v>
      </c>
      <c r="T20">
        <f>SUMIF($L$2:$L$300,"=1",$H$2:$H$300)/4 + SUMIF($L$2:$L$300,"=4",$H$2:$H$300)/12</f>
        <v>0</v>
      </c>
      <c r="U20" t="s">
        <v>1117</v>
      </c>
      <c r="V20" t="s">
        <v>1117</v>
      </c>
      <c r="W20" t="s">
        <v>1117</v>
      </c>
    </row>
    <row r="21" spans="1:23">
      <c r="A21" s="8" t="s">
        <v>1117</v>
      </c>
      <c r="B21" s="12" t="s">
        <v>1117</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1117</v>
      </c>
      <c r="S21" t="s">
        <v>1131</v>
      </c>
      <c r="T21">
        <f>SUMIF($L$2:$L$300,"=2",$H$2:$H$300)/4 + SUMIF($L$2:$L$300,"=4",$H$2:$H$300)/12</f>
        <v>0</v>
      </c>
      <c r="U21" t="s">
        <v>1117</v>
      </c>
      <c r="V21" t="s">
        <v>1117</v>
      </c>
      <c r="W21" t="s">
        <v>1117</v>
      </c>
    </row>
    <row r="22" spans="1:23">
      <c r="A22" s="8" t="s">
        <v>1117</v>
      </c>
      <c r="B22" s="12" t="s">
        <v>1117</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1117</v>
      </c>
      <c r="S22" t="s">
        <v>1132</v>
      </c>
      <c r="T22">
        <f>SUMIF($L$2:$L$300,"=0",$H$2:$H$300)/4 + SUMIF($L$2:$L$300,"=4",$H$2:$H$300)/12</f>
        <v>0</v>
      </c>
      <c r="U22" t="s">
        <v>1117</v>
      </c>
      <c r="V22" t="s">
        <v>1117</v>
      </c>
      <c r="W22" t="s">
        <v>1117</v>
      </c>
    </row>
    <row r="23" spans="1:23">
      <c r="A23" s="8" t="s">
        <v>1117</v>
      </c>
      <c r="B23" s="12" t="s">
        <v>1117</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1117</v>
      </c>
      <c r="S23" t="s">
        <v>1117</v>
      </c>
      <c r="T23" t="s">
        <v>1117</v>
      </c>
      <c r="U23" t="s">
        <v>1117</v>
      </c>
      <c r="V23" t="s">
        <v>1117</v>
      </c>
      <c r="W23" t="s">
        <v>1117</v>
      </c>
    </row>
    <row r="24" spans="1:23">
      <c r="A24" s="8" t="s">
        <v>1117</v>
      </c>
      <c r="B24" s="12" t="s">
        <v>1117</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1117</v>
      </c>
      <c r="S24" t="s">
        <v>1133</v>
      </c>
      <c r="T24" t="s">
        <v>1117</v>
      </c>
      <c r="U24" t="s">
        <v>1117</v>
      </c>
      <c r="V24" t="s">
        <v>1117</v>
      </c>
      <c r="W24" t="s">
        <v>1117</v>
      </c>
    </row>
    <row r="25" spans="1:23">
      <c r="A25" s="8" t="s">
        <v>1117</v>
      </c>
      <c r="B25" s="12" t="s">
        <v>1117</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1117</v>
      </c>
      <c r="S25" t="s">
        <v>1083</v>
      </c>
      <c r="T25">
        <f>SUMIF($C$2:$C$300,"=Materials",$H$2:$H$300)</f>
        <v>0</v>
      </c>
      <c r="U25" t="s">
        <v>1117</v>
      </c>
      <c r="V25" t="s">
        <v>1117</v>
      </c>
      <c r="W25" t="s">
        <v>1117</v>
      </c>
    </row>
    <row r="26" spans="1:23">
      <c r="A26" s="8" t="s">
        <v>1117</v>
      </c>
      <c r="B26" s="12" t="s">
        <v>1117</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1117</v>
      </c>
      <c r="S26" t="s">
        <v>1088</v>
      </c>
      <c r="T26">
        <f>SUMIF($C$2:$C$300,"=Communication Services",$H$2:$H$300)</f>
        <v>0</v>
      </c>
      <c r="U26" t="s">
        <v>1117</v>
      </c>
      <c r="V26" t="s">
        <v>1117</v>
      </c>
      <c r="W26" t="s">
        <v>1117</v>
      </c>
    </row>
    <row r="27" spans="1:23">
      <c r="A27" s="8" t="s">
        <v>1117</v>
      </c>
      <c r="B27" s="12" t="s">
        <v>1117</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1117</v>
      </c>
      <c r="S27" t="s">
        <v>1087</v>
      </c>
      <c r="T27">
        <f>SUMIF($C$2:$C$300,"=Consumer Discretionary",$H$2:$H$300)</f>
        <v>0</v>
      </c>
      <c r="U27" t="s">
        <v>1117</v>
      </c>
      <c r="V27" t="s">
        <v>1117</v>
      </c>
      <c r="W27" t="s">
        <v>1117</v>
      </c>
    </row>
    <row r="28" spans="1:23">
      <c r="A28" s="8" t="s">
        <v>1117</v>
      </c>
      <c r="B28" s="12" t="s">
        <v>1117</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1117</v>
      </c>
      <c r="S28" t="s">
        <v>1091</v>
      </c>
      <c r="T28">
        <f>SUMIF($C$2:$C$300,"=Consumer Staples",$H$2:$H$300)</f>
        <v>0</v>
      </c>
      <c r="U28" t="s">
        <v>1117</v>
      </c>
      <c r="V28" t="s">
        <v>1117</v>
      </c>
      <c r="W28" t="s">
        <v>1117</v>
      </c>
    </row>
    <row r="29" spans="1:23">
      <c r="A29" s="8" t="s">
        <v>1117</v>
      </c>
      <c r="B29" s="12" t="s">
        <v>1117</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1117</v>
      </c>
      <c r="S29" t="s">
        <v>1092</v>
      </c>
      <c r="T29">
        <f>SUMIF($C$2:$C$300,"=Energy",$H$2:$H$300)</f>
        <v>0</v>
      </c>
      <c r="U29" t="s">
        <v>1117</v>
      </c>
      <c r="V29" t="s">
        <v>1117</v>
      </c>
      <c r="W29" t="s">
        <v>1117</v>
      </c>
    </row>
    <row r="30" spans="1:23">
      <c r="A30" s="8" t="s">
        <v>1117</v>
      </c>
      <c r="B30" s="12" t="s">
        <v>1117</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1117</v>
      </c>
      <c r="S30" t="s">
        <v>1082</v>
      </c>
      <c r="T30">
        <f>SUMIF($C$2:$C$300,"=Financials",$H$2:$H$300)</f>
        <v>0</v>
      </c>
      <c r="U30" t="s">
        <v>1117</v>
      </c>
      <c r="V30" t="s">
        <v>1117</v>
      </c>
      <c r="W30" t="s">
        <v>1117</v>
      </c>
    </row>
    <row r="31" spans="1:23">
      <c r="A31" s="8" t="s">
        <v>1117</v>
      </c>
      <c r="B31" s="12" t="s">
        <v>1117</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1117</v>
      </c>
      <c r="S31" t="s">
        <v>1089</v>
      </c>
      <c r="T31">
        <f>SUMIF($C$2:$C$300,"=Health Care",$H$2:$H$300)</f>
        <v>0</v>
      </c>
      <c r="U31" t="s">
        <v>1117</v>
      </c>
      <c r="V31" t="s">
        <v>1117</v>
      </c>
      <c r="W31" t="s">
        <v>1117</v>
      </c>
    </row>
    <row r="32" spans="1:23">
      <c r="A32" s="8" t="s">
        <v>1117</v>
      </c>
      <c r="B32" s="12" t="s">
        <v>1117</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1117</v>
      </c>
      <c r="S32" t="s">
        <v>1086</v>
      </c>
      <c r="T32">
        <f>SUMIF($C$2:$C$300,"=Industrials",$H$2:$H$300)</f>
        <v>0</v>
      </c>
      <c r="U32" t="s">
        <v>1117</v>
      </c>
      <c r="V32" t="s">
        <v>1117</v>
      </c>
      <c r="W32" t="s">
        <v>1117</v>
      </c>
    </row>
    <row r="33" spans="1:23">
      <c r="A33" s="8" t="s">
        <v>1117</v>
      </c>
      <c r="B33" s="12" t="s">
        <v>1117</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1117</v>
      </c>
      <c r="S33" t="s">
        <v>1090</v>
      </c>
      <c r="T33">
        <f>SUMIF($C$2:$C$300,"=Real Estate",$H$2:$H$300)</f>
        <v>0</v>
      </c>
      <c r="U33" t="s">
        <v>1117</v>
      </c>
      <c r="V33" t="s">
        <v>1117</v>
      </c>
      <c r="W33" t="s">
        <v>1117</v>
      </c>
    </row>
    <row r="34" spans="1:23">
      <c r="A34" s="8" t="s">
        <v>1117</v>
      </c>
      <c r="B34" s="12" t="s">
        <v>1117</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1117</v>
      </c>
      <c r="S34" t="s">
        <v>1084</v>
      </c>
      <c r="T34">
        <f>SUMIF($C$2:$C$300,"=Information Technology",$H$2:$H$300)</f>
        <v>0</v>
      </c>
      <c r="U34" t="s">
        <v>1117</v>
      </c>
      <c r="V34" t="s">
        <v>1117</v>
      </c>
      <c r="W34" t="s">
        <v>1117</v>
      </c>
    </row>
    <row r="35" spans="1:23">
      <c r="A35" s="8" t="s">
        <v>1117</v>
      </c>
      <c r="B35" s="12" t="s">
        <v>1117</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1117</v>
      </c>
      <c r="S35" t="s">
        <v>1085</v>
      </c>
      <c r="T35">
        <f>SUMIF($C$2:$C$300,"=Utilities",$H$2:$H$300)</f>
        <v>0</v>
      </c>
      <c r="U35" t="s">
        <v>1117</v>
      </c>
      <c r="V35" t="s">
        <v>1117</v>
      </c>
      <c r="W35" t="s">
        <v>1117</v>
      </c>
    </row>
    <row r="36" spans="1:23">
      <c r="A36" s="8" t="s">
        <v>1117</v>
      </c>
      <c r="B36" s="12" t="s">
        <v>1117</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1117</v>
      </c>
      <c r="S36" t="s">
        <v>1117</v>
      </c>
      <c r="T36" t="s">
        <v>1117</v>
      </c>
      <c r="U36" t="s">
        <v>1117</v>
      </c>
      <c r="V36" t="s">
        <v>1117</v>
      </c>
      <c r="W36" t="s">
        <v>1117</v>
      </c>
    </row>
    <row r="37" spans="1:23">
      <c r="A37" s="8" t="s">
        <v>1117</v>
      </c>
      <c r="B37" s="12" t="s">
        <v>1117</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1117</v>
      </c>
      <c r="S37" t="s">
        <v>1134</v>
      </c>
      <c r="T37" t="s">
        <v>1117</v>
      </c>
      <c r="U37" t="s">
        <v>1117</v>
      </c>
      <c r="V37" t="s">
        <v>1117</v>
      </c>
      <c r="W37" t="s">
        <v>1117</v>
      </c>
    </row>
    <row r="38" spans="1:23">
      <c r="A38" s="8" t="s">
        <v>1117</v>
      </c>
      <c r="B38" s="12" t="s">
        <v>1117</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1117</v>
      </c>
      <c r="S38" t="s">
        <v>1135</v>
      </c>
      <c r="T38">
        <f>SUM($H:$H)/12</f>
        <v>0</v>
      </c>
      <c r="U38" t="s">
        <v>1117</v>
      </c>
      <c r="V38" t="s">
        <v>1117</v>
      </c>
      <c r="W38" t="s">
        <v>1117</v>
      </c>
    </row>
    <row r="39" spans="1:23">
      <c r="A39" s="8" t="s">
        <v>1117</v>
      </c>
      <c r="B39" s="12" t="s">
        <v>1117</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1117</v>
      </c>
      <c r="S39" t="s">
        <v>1136</v>
      </c>
      <c r="T39">
        <f>SUM($H:$H)/52</f>
        <v>0</v>
      </c>
      <c r="U39" t="s">
        <v>1117</v>
      </c>
      <c r="V39" t="s">
        <v>1117</v>
      </c>
      <c r="W39" t="s">
        <v>1117</v>
      </c>
    </row>
    <row r="40" spans="1:23">
      <c r="A40" s="8" t="s">
        <v>1117</v>
      </c>
      <c r="B40" s="12" t="s">
        <v>1117</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1117</v>
      </c>
      <c r="S40" t="s">
        <v>1137</v>
      </c>
      <c r="T40">
        <f>SUM($H:$H)/365</f>
        <v>0</v>
      </c>
      <c r="U40" t="s">
        <v>1117</v>
      </c>
      <c r="V40" t="s">
        <v>1117</v>
      </c>
      <c r="W40" t="s">
        <v>1117</v>
      </c>
    </row>
    <row r="41" spans="1:23">
      <c r="A41" s="8" t="s">
        <v>1117</v>
      </c>
      <c r="B41" s="12" t="s">
        <v>1117</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1117</v>
      </c>
      <c r="S41" t="s">
        <v>1138</v>
      </c>
      <c r="T41">
        <f>SUM($H:$H)/8760</f>
        <v>0</v>
      </c>
      <c r="U41" t="s">
        <v>1117</v>
      </c>
      <c r="V41" t="s">
        <v>1117</v>
      </c>
      <c r="W41" t="s">
        <v>1117</v>
      </c>
    </row>
    <row r="42" spans="1:23">
      <c r="A42" s="8" t="s">
        <v>1117</v>
      </c>
      <c r="B42" s="12" t="s">
        <v>1117</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1117</v>
      </c>
      <c r="S42" t="s">
        <v>1117</v>
      </c>
      <c r="T42" t="s">
        <v>1117</v>
      </c>
      <c r="U42" t="s">
        <v>1117</v>
      </c>
      <c r="V42" t="s">
        <v>1117</v>
      </c>
      <c r="W42" t="s">
        <v>1117</v>
      </c>
    </row>
    <row r="43" spans="1:23">
      <c r="A43" s="8" t="s">
        <v>1117</v>
      </c>
      <c r="B43" s="12" t="s">
        <v>1117</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1117</v>
      </c>
      <c r="S43" t="s">
        <v>1117</v>
      </c>
      <c r="T43" t="s">
        <v>1117</v>
      </c>
      <c r="U43" t="s">
        <v>1117</v>
      </c>
      <c r="V43" t="s">
        <v>1117</v>
      </c>
      <c r="W43" t="s">
        <v>1117</v>
      </c>
    </row>
    <row r="44" spans="1:23">
      <c r="A44" s="8" t="s">
        <v>1117</v>
      </c>
      <c r="B44" s="12" t="s">
        <v>1117</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1117</v>
      </c>
      <c r="S44" t="s">
        <v>1117</v>
      </c>
      <c r="T44" t="s">
        <v>1117</v>
      </c>
      <c r="U44" t="s">
        <v>1117</v>
      </c>
      <c r="V44" t="s">
        <v>1117</v>
      </c>
      <c r="W44" t="s">
        <v>1117</v>
      </c>
    </row>
    <row r="45" spans="1:23">
      <c r="A45" s="8" t="s">
        <v>1117</v>
      </c>
      <c r="B45" s="12" t="s">
        <v>1117</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1117</v>
      </c>
      <c r="S45" t="s">
        <v>1117</v>
      </c>
      <c r="T45" t="s">
        <v>1117</v>
      </c>
      <c r="U45" t="s">
        <v>1117</v>
      </c>
      <c r="V45" t="s">
        <v>1117</v>
      </c>
      <c r="W45" t="s">
        <v>1117</v>
      </c>
    </row>
    <row r="46" spans="1:23">
      <c r="A46" s="8" t="s">
        <v>1117</v>
      </c>
      <c r="B46" s="12" t="s">
        <v>1117</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1117</v>
      </c>
      <c r="S46" t="s">
        <v>1117</v>
      </c>
      <c r="T46" t="s">
        <v>1117</v>
      </c>
      <c r="U46" t="s">
        <v>1117</v>
      </c>
      <c r="V46" t="s">
        <v>1117</v>
      </c>
      <c r="W46" t="s">
        <v>1117</v>
      </c>
    </row>
    <row r="47" spans="1:23">
      <c r="A47" s="8" t="s">
        <v>1117</v>
      </c>
      <c r="B47" s="12" t="s">
        <v>1117</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1117</v>
      </c>
      <c r="S47" t="s">
        <v>1117</v>
      </c>
      <c r="T47" t="s">
        <v>1117</v>
      </c>
      <c r="U47" t="s">
        <v>1117</v>
      </c>
      <c r="V47" t="s">
        <v>1117</v>
      </c>
      <c r="W47" t="s">
        <v>1117</v>
      </c>
    </row>
    <row r="48" spans="1:23">
      <c r="A48" s="8" t="s">
        <v>1117</v>
      </c>
      <c r="B48" s="12" t="s">
        <v>1117</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1117</v>
      </c>
      <c r="S48" t="s">
        <v>1117</v>
      </c>
      <c r="T48" t="s">
        <v>1117</v>
      </c>
      <c r="U48" t="s">
        <v>1117</v>
      </c>
      <c r="V48" t="s">
        <v>1117</v>
      </c>
      <c r="W48" t="s">
        <v>1117</v>
      </c>
    </row>
    <row r="49" spans="1:23">
      <c r="A49" s="8" t="s">
        <v>1117</v>
      </c>
      <c r="B49" s="12" t="s">
        <v>1117</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1117</v>
      </c>
      <c r="S49" t="s">
        <v>1117</v>
      </c>
      <c r="T49" t="s">
        <v>1117</v>
      </c>
      <c r="U49" t="s">
        <v>1117</v>
      </c>
      <c r="V49" t="s">
        <v>1117</v>
      </c>
      <c r="W49" t="s">
        <v>1117</v>
      </c>
    </row>
    <row r="50" spans="1:23">
      <c r="A50" s="8" t="s">
        <v>1117</v>
      </c>
      <c r="B50" s="12" t="s">
        <v>1117</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1117</v>
      </c>
      <c r="S50" t="s">
        <v>1117</v>
      </c>
      <c r="T50" t="s">
        <v>1117</v>
      </c>
      <c r="U50" t="s">
        <v>1117</v>
      </c>
      <c r="V50" t="s">
        <v>1117</v>
      </c>
      <c r="W50" t="s">
        <v>1117</v>
      </c>
    </row>
    <row r="51" spans="1:23">
      <c r="A51" s="8" t="s">
        <v>1117</v>
      </c>
      <c r="B51" s="12" t="s">
        <v>1117</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1117</v>
      </c>
      <c r="S51" t="s">
        <v>1117</v>
      </c>
      <c r="T51" t="s">
        <v>1117</v>
      </c>
      <c r="U51" t="s">
        <v>1117</v>
      </c>
      <c r="V51" t="s">
        <v>1117</v>
      </c>
      <c r="W51" t="s">
        <v>1117</v>
      </c>
    </row>
    <row r="52" spans="1:23">
      <c r="A52" s="8" t="s">
        <v>1117</v>
      </c>
      <c r="B52" s="12" t="s">
        <v>1117</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1117</v>
      </c>
      <c r="S52" t="s">
        <v>1117</v>
      </c>
      <c r="T52" t="s">
        <v>1117</v>
      </c>
      <c r="U52" t="s">
        <v>1117</v>
      </c>
      <c r="V52" t="s">
        <v>1117</v>
      </c>
      <c r="W52" t="s">
        <v>1117</v>
      </c>
    </row>
    <row r="53" spans="1:23">
      <c r="A53" s="8" t="s">
        <v>1117</v>
      </c>
      <c r="B53" s="12" t="s">
        <v>1117</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1117</v>
      </c>
      <c r="S53" t="s">
        <v>1117</v>
      </c>
      <c r="T53" t="s">
        <v>1117</v>
      </c>
      <c r="U53" t="s">
        <v>1117</v>
      </c>
      <c r="V53" t="s">
        <v>1117</v>
      </c>
      <c r="W53" t="s">
        <v>1117</v>
      </c>
    </row>
    <row r="54" spans="1:23">
      <c r="A54" s="8" t="s">
        <v>1117</v>
      </c>
      <c r="B54" s="12" t="s">
        <v>1117</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1117</v>
      </c>
      <c r="S54" t="s">
        <v>1117</v>
      </c>
      <c r="T54" t="s">
        <v>1117</v>
      </c>
      <c r="U54" t="s">
        <v>1117</v>
      </c>
      <c r="V54" t="s">
        <v>1117</v>
      </c>
      <c r="W54" t="s">
        <v>1117</v>
      </c>
    </row>
    <row r="55" spans="1:23">
      <c r="A55" s="8" t="s">
        <v>1117</v>
      </c>
      <c r="B55" s="12" t="s">
        <v>1117</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1117</v>
      </c>
      <c r="S55" t="s">
        <v>1117</v>
      </c>
      <c r="T55" t="s">
        <v>1117</v>
      </c>
      <c r="U55" t="s">
        <v>1117</v>
      </c>
      <c r="V55" t="s">
        <v>1117</v>
      </c>
      <c r="W55" t="s">
        <v>1117</v>
      </c>
    </row>
    <row r="56" spans="1:23">
      <c r="A56" s="8" t="s">
        <v>1117</v>
      </c>
      <c r="B56" s="12" t="s">
        <v>1117</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1117</v>
      </c>
      <c r="S56" t="s">
        <v>1117</v>
      </c>
      <c r="T56" t="s">
        <v>1117</v>
      </c>
      <c r="U56" t="s">
        <v>1117</v>
      </c>
      <c r="V56" t="s">
        <v>1117</v>
      </c>
      <c r="W56" t="s">
        <v>1117</v>
      </c>
    </row>
    <row r="57" spans="1:23">
      <c r="A57" s="8" t="s">
        <v>1117</v>
      </c>
      <c r="B57" s="12" t="s">
        <v>1117</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1117</v>
      </c>
      <c r="S57" t="s">
        <v>1117</v>
      </c>
      <c r="T57" t="s">
        <v>1117</v>
      </c>
      <c r="U57" t="s">
        <v>1117</v>
      </c>
      <c r="V57" t="s">
        <v>1117</v>
      </c>
      <c r="W57" t="s">
        <v>1117</v>
      </c>
    </row>
    <row r="58" spans="1:23">
      <c r="A58" s="8" t="s">
        <v>1117</v>
      </c>
      <c r="B58" s="12" t="s">
        <v>1117</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1117</v>
      </c>
      <c r="S58" t="s">
        <v>1117</v>
      </c>
      <c r="T58" t="s">
        <v>1117</v>
      </c>
      <c r="U58" t="s">
        <v>1117</v>
      </c>
      <c r="V58" t="s">
        <v>1117</v>
      </c>
      <c r="W58" t="s">
        <v>1117</v>
      </c>
    </row>
    <row r="59" spans="1:23">
      <c r="A59" s="8" t="s">
        <v>1117</v>
      </c>
      <c r="B59" s="12" t="s">
        <v>1117</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1117</v>
      </c>
      <c r="S59" t="s">
        <v>1117</v>
      </c>
      <c r="T59" t="s">
        <v>1117</v>
      </c>
      <c r="U59" t="s">
        <v>1117</v>
      </c>
      <c r="V59" t="s">
        <v>1117</v>
      </c>
      <c r="W59" t="s">
        <v>1117</v>
      </c>
    </row>
    <row r="60" spans="1:23">
      <c r="A60" s="8" t="s">
        <v>1117</v>
      </c>
      <c r="B60" s="12" t="s">
        <v>1117</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1117</v>
      </c>
      <c r="S60" t="s">
        <v>1117</v>
      </c>
      <c r="T60" t="s">
        <v>1117</v>
      </c>
      <c r="U60" t="s">
        <v>1117</v>
      </c>
      <c r="V60" t="s">
        <v>1117</v>
      </c>
      <c r="W60" t="s">
        <v>1117</v>
      </c>
    </row>
    <row r="61" spans="1:23">
      <c r="A61" s="8" t="s">
        <v>1117</v>
      </c>
      <c r="B61" s="12" t="s">
        <v>1117</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1117</v>
      </c>
      <c r="S61" t="s">
        <v>1117</v>
      </c>
      <c r="T61" t="s">
        <v>1117</v>
      </c>
      <c r="U61" t="s">
        <v>1117</v>
      </c>
      <c r="V61" t="s">
        <v>1117</v>
      </c>
      <c r="W61" t="s">
        <v>1117</v>
      </c>
    </row>
    <row r="62" spans="1:23">
      <c r="A62" s="8" t="s">
        <v>1117</v>
      </c>
      <c r="B62" s="12" t="s">
        <v>1117</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1117</v>
      </c>
      <c r="S62" t="s">
        <v>1117</v>
      </c>
      <c r="T62" t="s">
        <v>1117</v>
      </c>
      <c r="U62" t="s">
        <v>1117</v>
      </c>
      <c r="V62" t="s">
        <v>1117</v>
      </c>
      <c r="W62" t="s">
        <v>1117</v>
      </c>
    </row>
    <row r="63" spans="1:23">
      <c r="A63" s="8" t="s">
        <v>1117</v>
      </c>
      <c r="B63" s="12" t="s">
        <v>1117</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1117</v>
      </c>
      <c r="S63" t="s">
        <v>1117</v>
      </c>
      <c r="T63" t="s">
        <v>1117</v>
      </c>
      <c r="U63" t="s">
        <v>1117</v>
      </c>
      <c r="V63" t="s">
        <v>1117</v>
      </c>
      <c r="W63" t="s">
        <v>1117</v>
      </c>
    </row>
    <row r="64" spans="1:23">
      <c r="A64" s="8" t="s">
        <v>1117</v>
      </c>
      <c r="B64" s="12" t="s">
        <v>1117</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1117</v>
      </c>
      <c r="S64" t="s">
        <v>1117</v>
      </c>
      <c r="T64" t="s">
        <v>1117</v>
      </c>
      <c r="U64" t="s">
        <v>1117</v>
      </c>
      <c r="V64" t="s">
        <v>1117</v>
      </c>
      <c r="W64" t="s">
        <v>1117</v>
      </c>
    </row>
    <row r="65" spans="1:23">
      <c r="A65" s="8" t="s">
        <v>1117</v>
      </c>
      <c r="B65" s="12" t="s">
        <v>1117</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1117</v>
      </c>
      <c r="S65" t="s">
        <v>1117</v>
      </c>
      <c r="T65" t="s">
        <v>1117</v>
      </c>
      <c r="U65" t="s">
        <v>1117</v>
      </c>
      <c r="V65" t="s">
        <v>1117</v>
      </c>
      <c r="W65" t="s">
        <v>1117</v>
      </c>
    </row>
    <row r="66" spans="1:23">
      <c r="A66" s="8" t="s">
        <v>1117</v>
      </c>
      <c r="B66" s="12" t="s">
        <v>1117</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1117</v>
      </c>
      <c r="S66" t="s">
        <v>1117</v>
      </c>
      <c r="T66" t="s">
        <v>1117</v>
      </c>
      <c r="U66" t="s">
        <v>1117</v>
      </c>
      <c r="V66" t="s">
        <v>1117</v>
      </c>
      <c r="W66" t="s">
        <v>1117</v>
      </c>
    </row>
    <row r="67" spans="1:23">
      <c r="A67" s="8" t="s">
        <v>1117</v>
      </c>
      <c r="B67" s="12" t="s">
        <v>1117</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1117</v>
      </c>
      <c r="S67" t="s">
        <v>1117</v>
      </c>
      <c r="T67" t="s">
        <v>1117</v>
      </c>
      <c r="U67" t="s">
        <v>1117</v>
      </c>
      <c r="V67" t="s">
        <v>1117</v>
      </c>
      <c r="W67" t="s">
        <v>1117</v>
      </c>
    </row>
    <row r="68" spans="1:23">
      <c r="A68" s="8" t="s">
        <v>1117</v>
      </c>
      <c r="B68" s="12" t="s">
        <v>1117</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1117</v>
      </c>
      <c r="S68" t="s">
        <v>1117</v>
      </c>
      <c r="T68" t="s">
        <v>1117</v>
      </c>
      <c r="U68" t="s">
        <v>1117</v>
      </c>
      <c r="V68" t="s">
        <v>1117</v>
      </c>
      <c r="W68" t="s">
        <v>1117</v>
      </c>
    </row>
    <row r="69" spans="1:23">
      <c r="A69" s="8" t="s">
        <v>1117</v>
      </c>
      <c r="B69" s="12" t="s">
        <v>1117</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1117</v>
      </c>
      <c r="S69" t="s">
        <v>1117</v>
      </c>
      <c r="T69" t="s">
        <v>1117</v>
      </c>
      <c r="U69" t="s">
        <v>1117</v>
      </c>
      <c r="V69" t="s">
        <v>1117</v>
      </c>
      <c r="W69" t="s">
        <v>1117</v>
      </c>
    </row>
    <row r="70" spans="1:23">
      <c r="A70" s="8" t="s">
        <v>1117</v>
      </c>
      <c r="B70" s="12" t="s">
        <v>1117</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1117</v>
      </c>
      <c r="S70" t="s">
        <v>1117</v>
      </c>
      <c r="T70" t="s">
        <v>1117</v>
      </c>
      <c r="U70" t="s">
        <v>1117</v>
      </c>
      <c r="V70" t="s">
        <v>1117</v>
      </c>
      <c r="W70" t="s">
        <v>1117</v>
      </c>
    </row>
    <row r="71" spans="1:23">
      <c r="A71" s="8" t="s">
        <v>1117</v>
      </c>
      <c r="B71" s="12" t="s">
        <v>1117</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1117</v>
      </c>
      <c r="S71" t="s">
        <v>1117</v>
      </c>
      <c r="T71" t="s">
        <v>1117</v>
      </c>
      <c r="U71" t="s">
        <v>1117</v>
      </c>
      <c r="V71" t="s">
        <v>1117</v>
      </c>
      <c r="W71" t="s">
        <v>1117</v>
      </c>
    </row>
    <row r="72" spans="1:23">
      <c r="A72" s="8" t="s">
        <v>1117</v>
      </c>
      <c r="B72" s="12" t="s">
        <v>1117</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1117</v>
      </c>
      <c r="S72" t="s">
        <v>1117</v>
      </c>
      <c r="T72" t="s">
        <v>1117</v>
      </c>
      <c r="U72" t="s">
        <v>1117</v>
      </c>
      <c r="V72" t="s">
        <v>1117</v>
      </c>
      <c r="W72" t="s">
        <v>1117</v>
      </c>
    </row>
    <row r="73" spans="1:23">
      <c r="A73" s="8" t="s">
        <v>1117</v>
      </c>
      <c r="B73" s="12" t="s">
        <v>1117</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1117</v>
      </c>
      <c r="S73" t="s">
        <v>1117</v>
      </c>
      <c r="T73" t="s">
        <v>1117</v>
      </c>
      <c r="U73" t="s">
        <v>1117</v>
      </c>
      <c r="V73" t="s">
        <v>1117</v>
      </c>
      <c r="W73" t="s">
        <v>1117</v>
      </c>
    </row>
    <row r="74" spans="1:23">
      <c r="A74" s="8" t="s">
        <v>1117</v>
      </c>
      <c r="B74" s="12" t="s">
        <v>1117</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1117</v>
      </c>
      <c r="S74" t="s">
        <v>1117</v>
      </c>
      <c r="T74" t="s">
        <v>1117</v>
      </c>
      <c r="U74" t="s">
        <v>1117</v>
      </c>
      <c r="V74" t="s">
        <v>1117</v>
      </c>
      <c r="W74" t="s">
        <v>1117</v>
      </c>
    </row>
    <row r="75" spans="1:23">
      <c r="A75" s="8" t="s">
        <v>1117</v>
      </c>
      <c r="B75" s="12" t="s">
        <v>1117</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1117</v>
      </c>
      <c r="S75" t="s">
        <v>1117</v>
      </c>
      <c r="T75" t="s">
        <v>1117</v>
      </c>
      <c r="U75" t="s">
        <v>1117</v>
      </c>
      <c r="V75" t="s">
        <v>1117</v>
      </c>
      <c r="W75" t="s">
        <v>1117</v>
      </c>
    </row>
    <row r="76" spans="1:23">
      <c r="A76" s="8" t="s">
        <v>1117</v>
      </c>
      <c r="B76" s="12" t="s">
        <v>1117</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1117</v>
      </c>
      <c r="S76" t="s">
        <v>1117</v>
      </c>
      <c r="T76" t="s">
        <v>1117</v>
      </c>
      <c r="U76" t="s">
        <v>1117</v>
      </c>
      <c r="V76" t="s">
        <v>1117</v>
      </c>
      <c r="W76" t="s">
        <v>1117</v>
      </c>
    </row>
    <row r="77" spans="1:23">
      <c r="A77" s="8" t="s">
        <v>1117</v>
      </c>
      <c r="B77" s="12" t="s">
        <v>1117</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1117</v>
      </c>
      <c r="S77" t="s">
        <v>1117</v>
      </c>
      <c r="T77" t="s">
        <v>1117</v>
      </c>
      <c r="U77" t="s">
        <v>1117</v>
      </c>
      <c r="V77" t="s">
        <v>1117</v>
      </c>
      <c r="W77" t="s">
        <v>1117</v>
      </c>
    </row>
    <row r="78" spans="1:23">
      <c r="A78" s="8" t="s">
        <v>1117</v>
      </c>
      <c r="B78" s="12" t="s">
        <v>1117</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1117</v>
      </c>
      <c r="S78" t="s">
        <v>1117</v>
      </c>
      <c r="T78" t="s">
        <v>1117</v>
      </c>
      <c r="U78" t="s">
        <v>1117</v>
      </c>
      <c r="V78" t="s">
        <v>1117</v>
      </c>
      <c r="W78" t="s">
        <v>1117</v>
      </c>
    </row>
    <row r="79" spans="1:23">
      <c r="A79" s="8" t="s">
        <v>1117</v>
      </c>
      <c r="B79" s="12" t="s">
        <v>1117</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1117</v>
      </c>
      <c r="S79" t="s">
        <v>1117</v>
      </c>
      <c r="T79" t="s">
        <v>1117</v>
      </c>
      <c r="U79" t="s">
        <v>1117</v>
      </c>
      <c r="V79" t="s">
        <v>1117</v>
      </c>
      <c r="W79" t="s">
        <v>1117</v>
      </c>
    </row>
    <row r="80" spans="1:23">
      <c r="A80" s="8" t="s">
        <v>1117</v>
      </c>
      <c r="B80" s="12" t="s">
        <v>1117</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1117</v>
      </c>
      <c r="S80" t="s">
        <v>1117</v>
      </c>
      <c r="T80" t="s">
        <v>1117</v>
      </c>
      <c r="U80" t="s">
        <v>1117</v>
      </c>
      <c r="V80" t="s">
        <v>1117</v>
      </c>
      <c r="W80" t="s">
        <v>1117</v>
      </c>
    </row>
    <row r="81" spans="1:23">
      <c r="A81" s="8" t="s">
        <v>1117</v>
      </c>
      <c r="B81" s="12" t="s">
        <v>1117</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1117</v>
      </c>
      <c r="S81" t="s">
        <v>1117</v>
      </c>
      <c r="T81" t="s">
        <v>1117</v>
      </c>
      <c r="U81" t="s">
        <v>1117</v>
      </c>
      <c r="V81" t="s">
        <v>1117</v>
      </c>
      <c r="W81" t="s">
        <v>1117</v>
      </c>
    </row>
    <row r="82" spans="1:23">
      <c r="A82" s="8" t="s">
        <v>1117</v>
      </c>
      <c r="B82" s="12" t="s">
        <v>1117</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1117</v>
      </c>
      <c r="S82" t="s">
        <v>1117</v>
      </c>
      <c r="T82" t="s">
        <v>1117</v>
      </c>
      <c r="U82" t="s">
        <v>1117</v>
      </c>
      <c r="V82" t="s">
        <v>1117</v>
      </c>
      <c r="W82" t="s">
        <v>1117</v>
      </c>
    </row>
    <row r="83" spans="1:23">
      <c r="A83" s="8" t="s">
        <v>1117</v>
      </c>
      <c r="B83" s="12" t="s">
        <v>1117</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1117</v>
      </c>
      <c r="S83" t="s">
        <v>1117</v>
      </c>
      <c r="T83" t="s">
        <v>1117</v>
      </c>
      <c r="U83" t="s">
        <v>1117</v>
      </c>
      <c r="V83" t="s">
        <v>1117</v>
      </c>
      <c r="W83" t="s">
        <v>1117</v>
      </c>
    </row>
    <row r="84" spans="1:23">
      <c r="A84" s="8" t="s">
        <v>1117</v>
      </c>
      <c r="B84" s="12" t="s">
        <v>1117</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1117</v>
      </c>
      <c r="S84" t="s">
        <v>1117</v>
      </c>
      <c r="T84" t="s">
        <v>1117</v>
      </c>
      <c r="U84" t="s">
        <v>1117</v>
      </c>
      <c r="V84" t="s">
        <v>1117</v>
      </c>
      <c r="W84" t="s">
        <v>1117</v>
      </c>
    </row>
    <row r="85" spans="1:23">
      <c r="A85" s="8" t="s">
        <v>1117</v>
      </c>
      <c r="B85" s="12" t="s">
        <v>1117</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1117</v>
      </c>
      <c r="S85" t="s">
        <v>1117</v>
      </c>
      <c r="T85" t="s">
        <v>1117</v>
      </c>
      <c r="U85" t="s">
        <v>1117</v>
      </c>
      <c r="V85" t="s">
        <v>1117</v>
      </c>
      <c r="W85" t="s">
        <v>1117</v>
      </c>
    </row>
    <row r="86" spans="1:23">
      <c r="A86" s="8" t="s">
        <v>1117</v>
      </c>
      <c r="B86" s="12" t="s">
        <v>1117</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1117</v>
      </c>
      <c r="S86" t="s">
        <v>1117</v>
      </c>
      <c r="T86" t="s">
        <v>1117</v>
      </c>
      <c r="U86" t="s">
        <v>1117</v>
      </c>
      <c r="V86" t="s">
        <v>1117</v>
      </c>
      <c r="W86" t="s">
        <v>1117</v>
      </c>
    </row>
    <row r="87" spans="1:23">
      <c r="A87" s="8" t="s">
        <v>1117</v>
      </c>
      <c r="B87" s="12" t="s">
        <v>1117</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1117</v>
      </c>
      <c r="S87" t="s">
        <v>1117</v>
      </c>
      <c r="T87" t="s">
        <v>1117</v>
      </c>
      <c r="U87" t="s">
        <v>1117</v>
      </c>
      <c r="V87" t="s">
        <v>1117</v>
      </c>
      <c r="W87" t="s">
        <v>1117</v>
      </c>
    </row>
    <row r="88" spans="1:23">
      <c r="A88" s="8" t="s">
        <v>1117</v>
      </c>
      <c r="B88" s="12" t="s">
        <v>1117</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1117</v>
      </c>
      <c r="S88" t="s">
        <v>1117</v>
      </c>
      <c r="T88" t="s">
        <v>1117</v>
      </c>
      <c r="U88" t="s">
        <v>1117</v>
      </c>
      <c r="V88" t="s">
        <v>1117</v>
      </c>
      <c r="W88" t="s">
        <v>1117</v>
      </c>
    </row>
    <row r="89" spans="1:23">
      <c r="A89" s="8" t="s">
        <v>1117</v>
      </c>
      <c r="B89" s="12" t="s">
        <v>1117</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1117</v>
      </c>
      <c r="S89" t="s">
        <v>1117</v>
      </c>
      <c r="T89" t="s">
        <v>1117</v>
      </c>
      <c r="U89" t="s">
        <v>1117</v>
      </c>
      <c r="V89" t="s">
        <v>1117</v>
      </c>
      <c r="W89" t="s">
        <v>1117</v>
      </c>
    </row>
    <row r="90" spans="1:23">
      <c r="A90" s="8" t="s">
        <v>1117</v>
      </c>
      <c r="B90" s="12" t="s">
        <v>1117</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1117</v>
      </c>
      <c r="S90" t="s">
        <v>1117</v>
      </c>
      <c r="T90" t="s">
        <v>1117</v>
      </c>
      <c r="U90" t="s">
        <v>1117</v>
      </c>
      <c r="V90" t="s">
        <v>1117</v>
      </c>
      <c r="W90" t="s">
        <v>1117</v>
      </c>
    </row>
    <row r="91" spans="1:23">
      <c r="A91" s="8" t="s">
        <v>1117</v>
      </c>
      <c r="B91" s="12" t="s">
        <v>1117</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1117</v>
      </c>
      <c r="S91" t="s">
        <v>1117</v>
      </c>
      <c r="T91" t="s">
        <v>1117</v>
      </c>
      <c r="U91" t="s">
        <v>1117</v>
      </c>
      <c r="V91" t="s">
        <v>1117</v>
      </c>
      <c r="W91" t="s">
        <v>1117</v>
      </c>
    </row>
    <row r="92" spans="1:23">
      <c r="A92" s="8" t="s">
        <v>1117</v>
      </c>
      <c r="B92" s="12" t="s">
        <v>1117</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1117</v>
      </c>
      <c r="S92" t="s">
        <v>1117</v>
      </c>
      <c r="T92" t="s">
        <v>1117</v>
      </c>
      <c r="U92" t="s">
        <v>1117</v>
      </c>
      <c r="V92" t="s">
        <v>1117</v>
      </c>
      <c r="W92" t="s">
        <v>1117</v>
      </c>
    </row>
    <row r="93" spans="1:23">
      <c r="A93" s="8" t="s">
        <v>1117</v>
      </c>
      <c r="B93" s="12" t="s">
        <v>1117</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1117</v>
      </c>
      <c r="S93" t="s">
        <v>1117</v>
      </c>
      <c r="T93" t="s">
        <v>1117</v>
      </c>
      <c r="U93" t="s">
        <v>1117</v>
      </c>
      <c r="V93" t="s">
        <v>1117</v>
      </c>
      <c r="W93" t="s">
        <v>1117</v>
      </c>
    </row>
    <row r="94" spans="1:23">
      <c r="A94" s="8" t="s">
        <v>1117</v>
      </c>
      <c r="B94" s="12" t="s">
        <v>1117</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1117</v>
      </c>
      <c r="S94" t="s">
        <v>1117</v>
      </c>
      <c r="T94" t="s">
        <v>1117</v>
      </c>
      <c r="U94" t="s">
        <v>1117</v>
      </c>
      <c r="V94" t="s">
        <v>1117</v>
      </c>
      <c r="W94" t="s">
        <v>1117</v>
      </c>
    </row>
    <row r="95" spans="1:23">
      <c r="A95" s="8" t="s">
        <v>1117</v>
      </c>
      <c r="B95" s="12" t="s">
        <v>1117</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1117</v>
      </c>
      <c r="S95" t="s">
        <v>1117</v>
      </c>
      <c r="T95" t="s">
        <v>1117</v>
      </c>
      <c r="U95" t="s">
        <v>1117</v>
      </c>
      <c r="V95" t="s">
        <v>1117</v>
      </c>
      <c r="W95" t="s">
        <v>1117</v>
      </c>
    </row>
    <row r="96" spans="1:23">
      <c r="A96" s="8" t="s">
        <v>1117</v>
      </c>
      <c r="B96" s="12" t="s">
        <v>1117</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1117</v>
      </c>
      <c r="S96" t="s">
        <v>1117</v>
      </c>
      <c r="T96" t="s">
        <v>1117</v>
      </c>
      <c r="U96" t="s">
        <v>1117</v>
      </c>
      <c r="V96" t="s">
        <v>1117</v>
      </c>
      <c r="W96" t="s">
        <v>1117</v>
      </c>
    </row>
    <row r="97" spans="1:23">
      <c r="A97" s="8" t="s">
        <v>1117</v>
      </c>
      <c r="B97" s="12" t="s">
        <v>1117</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1117</v>
      </c>
      <c r="S97" t="s">
        <v>1117</v>
      </c>
      <c r="T97" t="s">
        <v>1117</v>
      </c>
      <c r="U97" t="s">
        <v>1117</v>
      </c>
      <c r="V97" t="s">
        <v>1117</v>
      </c>
      <c r="W97" t="s">
        <v>1117</v>
      </c>
    </row>
    <row r="98" spans="1:23">
      <c r="A98" s="8" t="s">
        <v>1117</v>
      </c>
      <c r="B98" s="12" t="s">
        <v>1117</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1117</v>
      </c>
      <c r="S98" t="s">
        <v>1117</v>
      </c>
      <c r="T98" t="s">
        <v>1117</v>
      </c>
      <c r="U98" t="s">
        <v>1117</v>
      </c>
      <c r="V98" t="s">
        <v>1117</v>
      </c>
      <c r="W98" t="s">
        <v>1117</v>
      </c>
    </row>
    <row r="99" spans="1:23">
      <c r="A99" s="8" t="s">
        <v>1117</v>
      </c>
      <c r="B99" s="12" t="s">
        <v>1117</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1117</v>
      </c>
      <c r="S99" t="s">
        <v>1117</v>
      </c>
      <c r="T99" t="s">
        <v>1117</v>
      </c>
      <c r="U99" t="s">
        <v>1117</v>
      </c>
      <c r="V99" t="s">
        <v>1117</v>
      </c>
      <c r="W99" t="s">
        <v>1117</v>
      </c>
    </row>
    <row r="100" spans="1:23">
      <c r="A100" s="8" t="s">
        <v>1117</v>
      </c>
      <c r="B100" s="12" t="s">
        <v>1117</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1117</v>
      </c>
      <c r="S100" t="s">
        <v>1117</v>
      </c>
      <c r="T100" t="s">
        <v>1117</v>
      </c>
      <c r="U100" t="s">
        <v>1117</v>
      </c>
      <c r="V100" t="s">
        <v>1117</v>
      </c>
      <c r="W100" t="s">
        <v>1117</v>
      </c>
    </row>
    <row r="101" spans="1:23">
      <c r="A101" s="8" t="s">
        <v>1117</v>
      </c>
      <c r="B101" s="12" t="s">
        <v>1117</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1117</v>
      </c>
      <c r="S101" t="s">
        <v>1117</v>
      </c>
      <c r="T101" t="s">
        <v>1117</v>
      </c>
      <c r="U101" t="s">
        <v>1117</v>
      </c>
      <c r="V101" t="s">
        <v>1117</v>
      </c>
      <c r="W101" t="s">
        <v>1117</v>
      </c>
    </row>
    <row r="102" spans="1:23">
      <c r="A102" s="8" t="s">
        <v>1117</v>
      </c>
      <c r="B102" s="12" t="s">
        <v>1117</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1117</v>
      </c>
      <c r="S102" t="s">
        <v>1117</v>
      </c>
      <c r="T102" t="s">
        <v>1117</v>
      </c>
      <c r="U102" t="s">
        <v>1117</v>
      </c>
      <c r="V102" t="s">
        <v>1117</v>
      </c>
      <c r="W102" t="s">
        <v>1117</v>
      </c>
    </row>
    <row r="103" spans="1:23">
      <c r="A103" s="8" t="s">
        <v>1117</v>
      </c>
      <c r="B103" s="12" t="s">
        <v>1117</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1117</v>
      </c>
      <c r="S103" t="s">
        <v>1117</v>
      </c>
      <c r="T103" t="s">
        <v>1117</v>
      </c>
      <c r="U103" t="s">
        <v>1117</v>
      </c>
      <c r="V103" t="s">
        <v>1117</v>
      </c>
      <c r="W103" t="s">
        <v>1117</v>
      </c>
    </row>
    <row r="104" spans="1:23">
      <c r="A104" s="8" t="s">
        <v>1117</v>
      </c>
      <c r="B104" s="12" t="s">
        <v>1117</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1117</v>
      </c>
      <c r="S104" t="s">
        <v>1117</v>
      </c>
      <c r="T104" t="s">
        <v>1117</v>
      </c>
      <c r="U104" t="s">
        <v>1117</v>
      </c>
      <c r="V104" t="s">
        <v>1117</v>
      </c>
      <c r="W104" t="s">
        <v>1117</v>
      </c>
    </row>
    <row r="105" spans="1:23">
      <c r="A105" s="8" t="s">
        <v>1117</v>
      </c>
      <c r="B105" s="12" t="s">
        <v>1117</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1117</v>
      </c>
      <c r="S105" t="s">
        <v>1117</v>
      </c>
      <c r="T105" t="s">
        <v>1117</v>
      </c>
      <c r="U105" t="s">
        <v>1117</v>
      </c>
      <c r="V105" t="s">
        <v>1117</v>
      </c>
      <c r="W105" t="s">
        <v>1117</v>
      </c>
    </row>
    <row r="106" spans="1:23">
      <c r="A106" s="8" t="s">
        <v>1117</v>
      </c>
      <c r="B106" s="12" t="s">
        <v>1117</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1117</v>
      </c>
      <c r="S106" t="s">
        <v>1117</v>
      </c>
      <c r="T106" t="s">
        <v>1117</v>
      </c>
      <c r="U106" t="s">
        <v>1117</v>
      </c>
      <c r="V106" t="s">
        <v>1117</v>
      </c>
      <c r="W106" t="s">
        <v>1117</v>
      </c>
    </row>
    <row r="107" spans="1:23">
      <c r="A107" s="8" t="s">
        <v>1117</v>
      </c>
      <c r="B107" s="12" t="s">
        <v>1117</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1117</v>
      </c>
      <c r="S107" t="s">
        <v>1117</v>
      </c>
      <c r="T107" t="s">
        <v>1117</v>
      </c>
      <c r="U107" t="s">
        <v>1117</v>
      </c>
      <c r="V107" t="s">
        <v>1117</v>
      </c>
      <c r="W107" t="s">
        <v>1117</v>
      </c>
    </row>
    <row r="108" spans="1:23">
      <c r="A108" s="8" t="s">
        <v>1117</v>
      </c>
      <c r="B108" s="12" t="s">
        <v>1117</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1117</v>
      </c>
      <c r="S108" t="s">
        <v>1117</v>
      </c>
      <c r="T108" t="s">
        <v>1117</v>
      </c>
      <c r="U108" t="s">
        <v>1117</v>
      </c>
      <c r="V108" t="s">
        <v>1117</v>
      </c>
      <c r="W108" t="s">
        <v>1117</v>
      </c>
    </row>
    <row r="109" spans="1:23">
      <c r="A109" s="8" t="s">
        <v>1117</v>
      </c>
      <c r="B109" s="12" t="s">
        <v>1117</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1117</v>
      </c>
      <c r="S109" t="s">
        <v>1117</v>
      </c>
      <c r="T109" t="s">
        <v>1117</v>
      </c>
      <c r="U109" t="s">
        <v>1117</v>
      </c>
      <c r="V109" t="s">
        <v>1117</v>
      </c>
      <c r="W109" t="s">
        <v>1117</v>
      </c>
    </row>
    <row r="110" spans="1:23">
      <c r="A110" s="8" t="s">
        <v>1117</v>
      </c>
      <c r="B110" s="12" t="s">
        <v>1117</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1117</v>
      </c>
      <c r="S110" t="s">
        <v>1117</v>
      </c>
      <c r="T110" t="s">
        <v>1117</v>
      </c>
      <c r="U110" t="s">
        <v>1117</v>
      </c>
      <c r="V110" t="s">
        <v>1117</v>
      </c>
      <c r="W110" t="s">
        <v>1117</v>
      </c>
    </row>
    <row r="111" spans="1:23">
      <c r="A111" s="8" t="s">
        <v>1117</v>
      </c>
      <c r="B111" s="12" t="s">
        <v>1117</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1117</v>
      </c>
      <c r="S111" t="s">
        <v>1117</v>
      </c>
      <c r="T111" t="s">
        <v>1117</v>
      </c>
      <c r="U111" t="s">
        <v>1117</v>
      </c>
      <c r="V111" t="s">
        <v>1117</v>
      </c>
      <c r="W111" t="s">
        <v>1117</v>
      </c>
    </row>
    <row r="112" spans="1:23">
      <c r="A112" s="8" t="s">
        <v>1117</v>
      </c>
      <c r="B112" s="12" t="s">
        <v>1117</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1117</v>
      </c>
      <c r="S112" t="s">
        <v>1117</v>
      </c>
      <c r="T112" t="s">
        <v>1117</v>
      </c>
      <c r="U112" t="s">
        <v>1117</v>
      </c>
      <c r="V112" t="s">
        <v>1117</v>
      </c>
      <c r="W112" t="s">
        <v>1117</v>
      </c>
    </row>
    <row r="113" spans="1:23">
      <c r="A113" s="8" t="s">
        <v>1117</v>
      </c>
      <c r="B113" s="12" t="s">
        <v>1117</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1117</v>
      </c>
      <c r="S113" t="s">
        <v>1117</v>
      </c>
      <c r="T113" t="s">
        <v>1117</v>
      </c>
      <c r="U113" t="s">
        <v>1117</v>
      </c>
      <c r="V113" t="s">
        <v>1117</v>
      </c>
      <c r="W113" t="s">
        <v>1117</v>
      </c>
    </row>
    <row r="114" spans="1:23">
      <c r="A114" s="8" t="s">
        <v>1117</v>
      </c>
      <c r="B114" s="12" t="s">
        <v>1117</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1117</v>
      </c>
      <c r="S114" t="s">
        <v>1117</v>
      </c>
      <c r="T114" t="s">
        <v>1117</v>
      </c>
      <c r="U114" t="s">
        <v>1117</v>
      </c>
      <c r="V114" t="s">
        <v>1117</v>
      </c>
      <c r="W114" t="s">
        <v>1117</v>
      </c>
    </row>
    <row r="115" spans="1:23">
      <c r="A115" s="8" t="s">
        <v>1117</v>
      </c>
      <c r="B115" s="12" t="s">
        <v>1117</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1117</v>
      </c>
      <c r="S115" t="s">
        <v>1117</v>
      </c>
      <c r="T115" t="s">
        <v>1117</v>
      </c>
      <c r="U115" t="s">
        <v>1117</v>
      </c>
      <c r="V115" t="s">
        <v>1117</v>
      </c>
      <c r="W115" t="s">
        <v>1117</v>
      </c>
    </row>
    <row r="116" spans="1:23">
      <c r="A116" s="8" t="s">
        <v>1117</v>
      </c>
      <c r="B116" s="12" t="s">
        <v>1117</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1117</v>
      </c>
      <c r="S116" t="s">
        <v>1117</v>
      </c>
      <c r="T116" t="s">
        <v>1117</v>
      </c>
      <c r="U116" t="s">
        <v>1117</v>
      </c>
      <c r="V116" t="s">
        <v>1117</v>
      </c>
      <c r="W116" t="s">
        <v>1117</v>
      </c>
    </row>
    <row r="117" spans="1:23">
      <c r="A117" s="8" t="s">
        <v>1117</v>
      </c>
      <c r="B117" s="12" t="s">
        <v>1117</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1117</v>
      </c>
      <c r="S117" t="s">
        <v>1117</v>
      </c>
      <c r="T117" t="s">
        <v>1117</v>
      </c>
      <c r="U117" t="s">
        <v>1117</v>
      </c>
      <c r="V117" t="s">
        <v>1117</v>
      </c>
      <c r="W117" t="s">
        <v>1117</v>
      </c>
    </row>
    <row r="118" spans="1:23">
      <c r="A118" s="8" t="s">
        <v>1117</v>
      </c>
      <c r="B118" s="12" t="s">
        <v>1117</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1117</v>
      </c>
      <c r="S118" t="s">
        <v>1117</v>
      </c>
      <c r="T118" t="s">
        <v>1117</v>
      </c>
      <c r="U118" t="s">
        <v>1117</v>
      </c>
      <c r="V118" t="s">
        <v>1117</v>
      </c>
      <c r="W118" t="s">
        <v>1117</v>
      </c>
    </row>
    <row r="119" spans="1:23">
      <c r="A119" s="8" t="s">
        <v>1117</v>
      </c>
      <c r="B119" s="12" t="s">
        <v>1117</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1117</v>
      </c>
      <c r="S119" t="s">
        <v>1117</v>
      </c>
      <c r="T119" t="s">
        <v>1117</v>
      </c>
      <c r="U119" t="s">
        <v>1117</v>
      </c>
      <c r="V119" t="s">
        <v>1117</v>
      </c>
      <c r="W119" t="s">
        <v>1117</v>
      </c>
    </row>
    <row r="120" spans="1:23">
      <c r="A120" s="8" t="s">
        <v>1117</v>
      </c>
      <c r="B120" s="12" t="s">
        <v>1117</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1117</v>
      </c>
      <c r="S120" t="s">
        <v>1117</v>
      </c>
      <c r="T120" t="s">
        <v>1117</v>
      </c>
      <c r="U120" t="s">
        <v>1117</v>
      </c>
      <c r="V120" t="s">
        <v>1117</v>
      </c>
      <c r="W120" t="s">
        <v>1117</v>
      </c>
    </row>
    <row r="121" spans="1:23">
      <c r="A121" s="8" t="s">
        <v>1117</v>
      </c>
      <c r="B121" s="12" t="s">
        <v>1117</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1117</v>
      </c>
      <c r="S121" t="s">
        <v>1117</v>
      </c>
      <c r="T121" t="s">
        <v>1117</v>
      </c>
      <c r="U121" t="s">
        <v>1117</v>
      </c>
      <c r="V121" t="s">
        <v>1117</v>
      </c>
      <c r="W121" t="s">
        <v>1117</v>
      </c>
    </row>
    <row r="122" spans="1:23">
      <c r="A122" s="8" t="s">
        <v>1117</v>
      </c>
      <c r="B122" s="12" t="s">
        <v>1117</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1117</v>
      </c>
      <c r="S122" t="s">
        <v>1117</v>
      </c>
      <c r="T122" t="s">
        <v>1117</v>
      </c>
      <c r="U122" t="s">
        <v>1117</v>
      </c>
      <c r="V122" t="s">
        <v>1117</v>
      </c>
      <c r="W122" t="s">
        <v>1117</v>
      </c>
    </row>
    <row r="123" spans="1:23">
      <c r="A123" s="8" t="s">
        <v>1117</v>
      </c>
      <c r="B123" s="12" t="s">
        <v>1117</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1117</v>
      </c>
      <c r="S123" t="s">
        <v>1117</v>
      </c>
      <c r="T123" t="s">
        <v>1117</v>
      </c>
      <c r="U123" t="s">
        <v>1117</v>
      </c>
      <c r="V123" t="s">
        <v>1117</v>
      </c>
      <c r="W123" t="s">
        <v>1117</v>
      </c>
    </row>
    <row r="124" spans="1:23">
      <c r="A124" s="8" t="s">
        <v>1117</v>
      </c>
      <c r="B124" s="12" t="s">
        <v>1117</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1117</v>
      </c>
      <c r="S124" t="s">
        <v>1117</v>
      </c>
      <c r="T124" t="s">
        <v>1117</v>
      </c>
      <c r="U124" t="s">
        <v>1117</v>
      </c>
      <c r="V124" t="s">
        <v>1117</v>
      </c>
      <c r="W124" t="s">
        <v>1117</v>
      </c>
    </row>
    <row r="125" spans="1:23">
      <c r="A125" s="8" t="s">
        <v>1117</v>
      </c>
      <c r="B125" s="12" t="s">
        <v>1117</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1117</v>
      </c>
      <c r="S125" t="s">
        <v>1117</v>
      </c>
      <c r="T125" t="s">
        <v>1117</v>
      </c>
      <c r="U125" t="s">
        <v>1117</v>
      </c>
      <c r="V125" t="s">
        <v>1117</v>
      </c>
      <c r="W125" t="s">
        <v>1117</v>
      </c>
    </row>
    <row r="126" spans="1:23">
      <c r="A126" s="8" t="s">
        <v>1117</v>
      </c>
      <c r="B126" s="12" t="s">
        <v>1117</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1117</v>
      </c>
      <c r="S126" t="s">
        <v>1117</v>
      </c>
      <c r="T126" t="s">
        <v>1117</v>
      </c>
      <c r="U126" t="s">
        <v>1117</v>
      </c>
      <c r="V126" t="s">
        <v>1117</v>
      </c>
      <c r="W126" t="s">
        <v>1117</v>
      </c>
    </row>
    <row r="127" spans="1:23">
      <c r="A127" s="8" t="s">
        <v>1117</v>
      </c>
      <c r="B127" s="12" t="s">
        <v>1117</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1117</v>
      </c>
      <c r="S127" t="s">
        <v>1117</v>
      </c>
      <c r="T127" t="s">
        <v>1117</v>
      </c>
      <c r="U127" t="s">
        <v>1117</v>
      </c>
      <c r="V127" t="s">
        <v>1117</v>
      </c>
      <c r="W127" t="s">
        <v>1117</v>
      </c>
    </row>
    <row r="128" spans="1:23">
      <c r="A128" s="8" t="s">
        <v>1117</v>
      </c>
      <c r="B128" s="12" t="s">
        <v>1117</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1117</v>
      </c>
      <c r="S128" t="s">
        <v>1117</v>
      </c>
      <c r="T128" t="s">
        <v>1117</v>
      </c>
      <c r="U128" t="s">
        <v>1117</v>
      </c>
      <c r="V128" t="s">
        <v>1117</v>
      </c>
      <c r="W128" t="s">
        <v>1117</v>
      </c>
    </row>
    <row r="129" spans="1:23">
      <c r="A129" s="8" t="s">
        <v>1117</v>
      </c>
      <c r="B129" s="12" t="s">
        <v>1117</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1117</v>
      </c>
      <c r="S129" t="s">
        <v>1117</v>
      </c>
      <c r="T129" t="s">
        <v>1117</v>
      </c>
      <c r="U129" t="s">
        <v>1117</v>
      </c>
      <c r="V129" t="s">
        <v>1117</v>
      </c>
      <c r="W129" t="s">
        <v>1117</v>
      </c>
    </row>
    <row r="130" spans="1:23">
      <c r="A130" s="8" t="s">
        <v>1117</v>
      </c>
      <c r="B130" s="12" t="s">
        <v>1117</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1117</v>
      </c>
      <c r="S130" t="s">
        <v>1117</v>
      </c>
      <c r="T130" t="s">
        <v>1117</v>
      </c>
      <c r="U130" t="s">
        <v>1117</v>
      </c>
      <c r="V130" t="s">
        <v>1117</v>
      </c>
      <c r="W130" t="s">
        <v>1117</v>
      </c>
    </row>
    <row r="131" spans="1:23">
      <c r="A131" s="8" t="s">
        <v>1117</v>
      </c>
      <c r="B131" s="12" t="s">
        <v>1117</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1117</v>
      </c>
      <c r="S131" t="s">
        <v>1117</v>
      </c>
      <c r="T131" t="s">
        <v>1117</v>
      </c>
      <c r="U131" t="s">
        <v>1117</v>
      </c>
      <c r="V131" t="s">
        <v>1117</v>
      </c>
      <c r="W131" t="s">
        <v>1117</v>
      </c>
    </row>
    <row r="132" spans="1:23">
      <c r="A132" s="8" t="s">
        <v>1117</v>
      </c>
      <c r="B132" s="12" t="s">
        <v>1117</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1117</v>
      </c>
      <c r="S132" t="s">
        <v>1117</v>
      </c>
      <c r="T132" t="s">
        <v>1117</v>
      </c>
      <c r="U132" t="s">
        <v>1117</v>
      </c>
      <c r="V132" t="s">
        <v>1117</v>
      </c>
      <c r="W132" t="s">
        <v>1117</v>
      </c>
    </row>
    <row r="133" spans="1:23">
      <c r="A133" s="8" t="s">
        <v>1117</v>
      </c>
      <c r="B133" s="12" t="s">
        <v>1117</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1117</v>
      </c>
      <c r="S133" t="s">
        <v>1117</v>
      </c>
      <c r="T133" t="s">
        <v>1117</v>
      </c>
      <c r="U133" t="s">
        <v>1117</v>
      </c>
      <c r="V133" t="s">
        <v>1117</v>
      </c>
      <c r="W133" t="s">
        <v>1117</v>
      </c>
    </row>
    <row r="134" spans="1:23">
      <c r="A134" s="8" t="s">
        <v>1117</v>
      </c>
      <c r="B134" s="12" t="s">
        <v>1117</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1117</v>
      </c>
      <c r="S134" t="s">
        <v>1117</v>
      </c>
      <c r="T134" t="s">
        <v>1117</v>
      </c>
      <c r="U134" t="s">
        <v>1117</v>
      </c>
      <c r="V134" t="s">
        <v>1117</v>
      </c>
      <c r="W134" t="s">
        <v>1117</v>
      </c>
    </row>
    <row r="135" spans="1:23">
      <c r="A135" s="8" t="s">
        <v>1117</v>
      </c>
      <c r="B135" s="12" t="s">
        <v>1117</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1117</v>
      </c>
      <c r="S135" t="s">
        <v>1117</v>
      </c>
      <c r="T135" t="s">
        <v>1117</v>
      </c>
      <c r="U135" t="s">
        <v>1117</v>
      </c>
      <c r="V135" t="s">
        <v>1117</v>
      </c>
      <c r="W135" t="s">
        <v>1117</v>
      </c>
    </row>
    <row r="136" spans="1:23">
      <c r="A136" s="8" t="s">
        <v>1117</v>
      </c>
      <c r="B136" s="12" t="s">
        <v>1117</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1117</v>
      </c>
      <c r="S136" t="s">
        <v>1117</v>
      </c>
      <c r="T136" t="s">
        <v>1117</v>
      </c>
      <c r="U136" t="s">
        <v>1117</v>
      </c>
      <c r="V136" t="s">
        <v>1117</v>
      </c>
      <c r="W136" t="s">
        <v>1117</v>
      </c>
    </row>
    <row r="137" spans="1:23">
      <c r="A137" s="8" t="s">
        <v>1117</v>
      </c>
      <c r="B137" s="12" t="s">
        <v>1117</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1117</v>
      </c>
      <c r="S137" t="s">
        <v>1117</v>
      </c>
      <c r="T137" t="s">
        <v>1117</v>
      </c>
      <c r="U137" t="s">
        <v>1117</v>
      </c>
      <c r="V137" t="s">
        <v>1117</v>
      </c>
      <c r="W137" t="s">
        <v>1117</v>
      </c>
    </row>
    <row r="138" spans="1:23">
      <c r="A138" s="8" t="s">
        <v>1117</v>
      </c>
      <c r="B138" s="12" t="s">
        <v>1117</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1117</v>
      </c>
      <c r="S138" t="s">
        <v>1117</v>
      </c>
      <c r="T138" t="s">
        <v>1117</v>
      </c>
      <c r="U138" t="s">
        <v>1117</v>
      </c>
      <c r="V138" t="s">
        <v>1117</v>
      </c>
      <c r="W138" t="s">
        <v>1117</v>
      </c>
    </row>
    <row r="139" spans="1:23">
      <c r="A139" s="8" t="s">
        <v>1117</v>
      </c>
      <c r="B139" s="12" t="s">
        <v>1117</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1117</v>
      </c>
      <c r="S139" t="s">
        <v>1117</v>
      </c>
      <c r="T139" t="s">
        <v>1117</v>
      </c>
      <c r="U139" t="s">
        <v>1117</v>
      </c>
      <c r="V139" t="s">
        <v>1117</v>
      </c>
      <c r="W139" t="s">
        <v>1117</v>
      </c>
    </row>
    <row r="140" spans="1:23">
      <c r="A140" s="8" t="s">
        <v>1117</v>
      </c>
      <c r="B140" s="12" t="s">
        <v>1117</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1117</v>
      </c>
      <c r="S140" t="s">
        <v>1117</v>
      </c>
      <c r="T140" t="s">
        <v>1117</v>
      </c>
      <c r="U140" t="s">
        <v>1117</v>
      </c>
      <c r="V140" t="s">
        <v>1117</v>
      </c>
      <c r="W140" t="s">
        <v>1117</v>
      </c>
    </row>
    <row r="141" spans="1:23">
      <c r="A141" s="8" t="s">
        <v>1117</v>
      </c>
      <c r="B141" s="12" t="s">
        <v>1117</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1117</v>
      </c>
      <c r="S141" t="s">
        <v>1117</v>
      </c>
      <c r="T141" t="s">
        <v>1117</v>
      </c>
      <c r="U141" t="s">
        <v>1117</v>
      </c>
      <c r="V141" t="s">
        <v>1117</v>
      </c>
      <c r="W141" t="s">
        <v>1117</v>
      </c>
    </row>
    <row r="142" spans="1:23">
      <c r="A142" s="8" t="s">
        <v>1117</v>
      </c>
      <c r="B142" s="12" t="s">
        <v>1117</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1117</v>
      </c>
      <c r="S142" t="s">
        <v>1117</v>
      </c>
      <c r="T142" t="s">
        <v>1117</v>
      </c>
      <c r="U142" t="s">
        <v>1117</v>
      </c>
      <c r="V142" t="s">
        <v>1117</v>
      </c>
      <c r="W142" t="s">
        <v>1117</v>
      </c>
    </row>
    <row r="143" spans="1:23">
      <c r="A143" s="8" t="s">
        <v>1117</v>
      </c>
      <c r="B143" s="12" t="s">
        <v>1117</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1117</v>
      </c>
      <c r="S143" t="s">
        <v>1117</v>
      </c>
      <c r="T143" t="s">
        <v>1117</v>
      </c>
      <c r="U143" t="s">
        <v>1117</v>
      </c>
      <c r="V143" t="s">
        <v>1117</v>
      </c>
      <c r="W143" t="s">
        <v>1117</v>
      </c>
    </row>
    <row r="144" spans="1:23">
      <c r="A144" s="8" t="s">
        <v>1117</v>
      </c>
      <c r="B144" s="12" t="s">
        <v>1117</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1117</v>
      </c>
      <c r="S144" t="s">
        <v>1117</v>
      </c>
      <c r="T144" t="s">
        <v>1117</v>
      </c>
      <c r="U144" t="s">
        <v>1117</v>
      </c>
      <c r="V144" t="s">
        <v>1117</v>
      </c>
      <c r="W144" t="s">
        <v>1117</v>
      </c>
    </row>
    <row r="145" spans="1:23">
      <c r="A145" s="8" t="s">
        <v>1117</v>
      </c>
      <c r="B145" s="12" t="s">
        <v>1117</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1117</v>
      </c>
      <c r="S145" t="s">
        <v>1117</v>
      </c>
      <c r="T145" t="s">
        <v>1117</v>
      </c>
      <c r="U145" t="s">
        <v>1117</v>
      </c>
      <c r="V145" t="s">
        <v>1117</v>
      </c>
      <c r="W145" t="s">
        <v>1117</v>
      </c>
    </row>
    <row r="146" spans="1:23">
      <c r="A146" s="8" t="s">
        <v>1117</v>
      </c>
      <c r="B146" s="12" t="s">
        <v>1117</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1117</v>
      </c>
      <c r="S146" t="s">
        <v>1117</v>
      </c>
      <c r="T146" t="s">
        <v>1117</v>
      </c>
      <c r="U146" t="s">
        <v>1117</v>
      </c>
      <c r="V146" t="s">
        <v>1117</v>
      </c>
      <c r="W146" t="s">
        <v>1117</v>
      </c>
    </row>
    <row r="147" spans="1:23">
      <c r="A147" s="8" t="s">
        <v>1117</v>
      </c>
      <c r="B147" s="12" t="s">
        <v>1117</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1117</v>
      </c>
      <c r="S147" t="s">
        <v>1117</v>
      </c>
      <c r="T147" t="s">
        <v>1117</v>
      </c>
      <c r="U147" t="s">
        <v>1117</v>
      </c>
      <c r="V147" t="s">
        <v>1117</v>
      </c>
      <c r="W147" t="s">
        <v>1117</v>
      </c>
    </row>
    <row r="148" spans="1:23">
      <c r="A148" s="8" t="s">
        <v>1117</v>
      </c>
      <c r="B148" s="12" t="s">
        <v>1117</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1117</v>
      </c>
      <c r="S148" t="s">
        <v>1117</v>
      </c>
      <c r="T148" t="s">
        <v>1117</v>
      </c>
      <c r="U148" t="s">
        <v>1117</v>
      </c>
      <c r="V148" t="s">
        <v>1117</v>
      </c>
      <c r="W148" t="s">
        <v>1117</v>
      </c>
    </row>
    <row r="149" spans="1:23">
      <c r="A149" s="8" t="s">
        <v>1117</v>
      </c>
      <c r="B149" s="12" t="s">
        <v>1117</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1117</v>
      </c>
      <c r="S149" t="s">
        <v>1117</v>
      </c>
      <c r="T149" t="s">
        <v>1117</v>
      </c>
      <c r="U149" t="s">
        <v>1117</v>
      </c>
      <c r="V149" t="s">
        <v>1117</v>
      </c>
      <c r="W149" t="s">
        <v>1117</v>
      </c>
    </row>
    <row r="150" spans="1:23">
      <c r="A150" s="8" t="s">
        <v>1117</v>
      </c>
      <c r="B150" s="12" t="s">
        <v>1117</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1117</v>
      </c>
      <c r="S150" t="s">
        <v>1117</v>
      </c>
      <c r="T150" t="s">
        <v>1117</v>
      </c>
      <c r="U150" t="s">
        <v>1117</v>
      </c>
      <c r="V150" t="s">
        <v>1117</v>
      </c>
      <c r="W150" t="s">
        <v>1117</v>
      </c>
    </row>
    <row r="151" spans="1:23">
      <c r="A151" s="8" t="s">
        <v>1117</v>
      </c>
      <c r="B151" s="12" t="s">
        <v>1117</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1117</v>
      </c>
      <c r="S151" t="s">
        <v>1117</v>
      </c>
      <c r="T151" t="s">
        <v>1117</v>
      </c>
      <c r="U151" t="s">
        <v>1117</v>
      </c>
      <c r="V151" t="s">
        <v>1117</v>
      </c>
      <c r="W151" t="s">
        <v>1117</v>
      </c>
    </row>
    <row r="152" spans="1:23">
      <c r="A152" s="8" t="s">
        <v>1117</v>
      </c>
      <c r="B152" s="12" t="s">
        <v>1117</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1117</v>
      </c>
      <c r="S152" t="s">
        <v>1117</v>
      </c>
      <c r="T152" t="s">
        <v>1117</v>
      </c>
      <c r="U152" t="s">
        <v>1117</v>
      </c>
      <c r="V152" t="s">
        <v>1117</v>
      </c>
      <c r="W152" t="s">
        <v>1117</v>
      </c>
    </row>
    <row r="153" spans="1:23">
      <c r="A153" s="8" t="s">
        <v>1117</v>
      </c>
      <c r="B153" s="12" t="s">
        <v>1117</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1117</v>
      </c>
      <c r="S153" t="s">
        <v>1117</v>
      </c>
      <c r="T153" t="s">
        <v>1117</v>
      </c>
      <c r="U153" t="s">
        <v>1117</v>
      </c>
      <c r="V153" t="s">
        <v>1117</v>
      </c>
      <c r="W153" t="s">
        <v>1117</v>
      </c>
    </row>
    <row r="154" spans="1:23">
      <c r="A154" s="8" t="s">
        <v>1117</v>
      </c>
      <c r="B154" s="12" t="s">
        <v>1117</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1117</v>
      </c>
      <c r="S154" t="s">
        <v>1117</v>
      </c>
      <c r="T154" t="s">
        <v>1117</v>
      </c>
      <c r="U154" t="s">
        <v>1117</v>
      </c>
      <c r="V154" t="s">
        <v>1117</v>
      </c>
      <c r="W154" t="s">
        <v>1117</v>
      </c>
    </row>
    <row r="155" spans="1:23">
      <c r="A155" s="8" t="s">
        <v>1117</v>
      </c>
      <c r="B155" s="12" t="s">
        <v>1117</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1117</v>
      </c>
      <c r="S155" t="s">
        <v>1117</v>
      </c>
      <c r="T155" t="s">
        <v>1117</v>
      </c>
      <c r="U155" t="s">
        <v>1117</v>
      </c>
      <c r="V155" t="s">
        <v>1117</v>
      </c>
      <c r="W155" t="s">
        <v>1117</v>
      </c>
    </row>
    <row r="156" spans="1:23">
      <c r="A156" s="8" t="s">
        <v>1117</v>
      </c>
      <c r="B156" s="12" t="s">
        <v>1117</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1117</v>
      </c>
      <c r="S156" t="s">
        <v>1117</v>
      </c>
      <c r="T156" t="s">
        <v>1117</v>
      </c>
      <c r="U156" t="s">
        <v>1117</v>
      </c>
      <c r="V156" t="s">
        <v>1117</v>
      </c>
      <c r="W156" t="s">
        <v>1117</v>
      </c>
    </row>
    <row r="157" spans="1:23">
      <c r="A157" s="8" t="s">
        <v>1117</v>
      </c>
      <c r="B157" s="12" t="s">
        <v>1117</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1117</v>
      </c>
      <c r="S157" t="s">
        <v>1117</v>
      </c>
      <c r="T157" t="s">
        <v>1117</v>
      </c>
      <c r="U157" t="s">
        <v>1117</v>
      </c>
      <c r="V157" t="s">
        <v>1117</v>
      </c>
      <c r="W157" t="s">
        <v>1117</v>
      </c>
    </row>
    <row r="158" spans="1:23">
      <c r="A158" s="8" t="s">
        <v>1117</v>
      </c>
      <c r="B158" s="12" t="s">
        <v>1117</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1117</v>
      </c>
      <c r="S158" t="s">
        <v>1117</v>
      </c>
      <c r="T158" t="s">
        <v>1117</v>
      </c>
      <c r="U158" t="s">
        <v>1117</v>
      </c>
      <c r="V158" t="s">
        <v>1117</v>
      </c>
      <c r="W158" t="s">
        <v>1117</v>
      </c>
    </row>
    <row r="159" spans="1:23">
      <c r="A159" s="8" t="s">
        <v>1117</v>
      </c>
      <c r="B159" s="12" t="s">
        <v>1117</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1117</v>
      </c>
      <c r="S159" t="s">
        <v>1117</v>
      </c>
      <c r="T159" t="s">
        <v>1117</v>
      </c>
      <c r="U159" t="s">
        <v>1117</v>
      </c>
      <c r="V159" t="s">
        <v>1117</v>
      </c>
      <c r="W159" t="s">
        <v>1117</v>
      </c>
    </row>
    <row r="160" spans="1:23">
      <c r="A160" s="8" t="s">
        <v>1117</v>
      </c>
      <c r="B160" s="12" t="s">
        <v>1117</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1117</v>
      </c>
      <c r="S160" t="s">
        <v>1117</v>
      </c>
      <c r="T160" t="s">
        <v>1117</v>
      </c>
      <c r="U160" t="s">
        <v>1117</v>
      </c>
      <c r="V160" t="s">
        <v>1117</v>
      </c>
      <c r="W160" t="s">
        <v>1117</v>
      </c>
    </row>
    <row r="161" spans="1:23">
      <c r="A161" s="8" t="s">
        <v>1117</v>
      </c>
      <c r="B161" s="12" t="s">
        <v>1117</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1117</v>
      </c>
      <c r="S161" t="s">
        <v>1117</v>
      </c>
      <c r="T161" t="s">
        <v>1117</v>
      </c>
      <c r="U161" t="s">
        <v>1117</v>
      </c>
      <c r="V161" t="s">
        <v>1117</v>
      </c>
      <c r="W161" t="s">
        <v>1117</v>
      </c>
    </row>
    <row r="162" spans="1:23">
      <c r="A162" s="8" t="s">
        <v>1117</v>
      </c>
      <c r="B162" s="12" t="s">
        <v>1117</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1117</v>
      </c>
      <c r="S162" t="s">
        <v>1117</v>
      </c>
      <c r="T162" t="s">
        <v>1117</v>
      </c>
      <c r="U162" t="s">
        <v>1117</v>
      </c>
      <c r="V162" t="s">
        <v>1117</v>
      </c>
      <c r="W162" t="s">
        <v>1117</v>
      </c>
    </row>
    <row r="163" spans="1:23">
      <c r="A163" s="8" t="s">
        <v>1117</v>
      </c>
      <c r="B163" s="12" t="s">
        <v>1117</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1117</v>
      </c>
      <c r="S163" t="s">
        <v>1117</v>
      </c>
      <c r="T163" t="s">
        <v>1117</v>
      </c>
      <c r="U163" t="s">
        <v>1117</v>
      </c>
      <c r="V163" t="s">
        <v>1117</v>
      </c>
      <c r="W163" t="s">
        <v>1117</v>
      </c>
    </row>
    <row r="164" spans="1:23">
      <c r="A164" s="8" t="s">
        <v>1117</v>
      </c>
      <c r="B164" s="12" t="s">
        <v>1117</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1117</v>
      </c>
      <c r="S164" t="s">
        <v>1117</v>
      </c>
      <c r="T164" t="s">
        <v>1117</v>
      </c>
      <c r="U164" t="s">
        <v>1117</v>
      </c>
      <c r="V164" t="s">
        <v>1117</v>
      </c>
      <c r="W164" t="s">
        <v>1117</v>
      </c>
    </row>
    <row r="165" spans="1:23">
      <c r="A165" s="8" t="s">
        <v>1117</v>
      </c>
      <c r="B165" s="12" t="s">
        <v>1117</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1117</v>
      </c>
      <c r="S165" t="s">
        <v>1117</v>
      </c>
      <c r="T165" t="s">
        <v>1117</v>
      </c>
      <c r="U165" t="s">
        <v>1117</v>
      </c>
      <c r="V165" t="s">
        <v>1117</v>
      </c>
      <c r="W165" t="s">
        <v>1117</v>
      </c>
    </row>
    <row r="166" spans="1:23">
      <c r="A166" s="8" t="s">
        <v>1117</v>
      </c>
      <c r="B166" s="12" t="s">
        <v>1117</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1117</v>
      </c>
      <c r="S166" t="s">
        <v>1117</v>
      </c>
      <c r="T166" t="s">
        <v>1117</v>
      </c>
      <c r="U166" t="s">
        <v>1117</v>
      </c>
      <c r="V166" t="s">
        <v>1117</v>
      </c>
      <c r="W166" t="s">
        <v>1117</v>
      </c>
    </row>
    <row r="167" spans="1:23">
      <c r="A167" s="8" t="s">
        <v>1117</v>
      </c>
      <c r="B167" s="12" t="s">
        <v>1117</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1117</v>
      </c>
      <c r="S167" t="s">
        <v>1117</v>
      </c>
      <c r="T167" t="s">
        <v>1117</v>
      </c>
      <c r="U167" t="s">
        <v>1117</v>
      </c>
      <c r="V167" t="s">
        <v>1117</v>
      </c>
      <c r="W167" t="s">
        <v>1117</v>
      </c>
    </row>
    <row r="168" spans="1:23">
      <c r="A168" s="8" t="s">
        <v>1117</v>
      </c>
      <c r="B168" s="12" t="s">
        <v>1117</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1117</v>
      </c>
      <c r="S168" t="s">
        <v>1117</v>
      </c>
      <c r="T168" t="s">
        <v>1117</v>
      </c>
      <c r="U168" t="s">
        <v>1117</v>
      </c>
      <c r="V168" t="s">
        <v>1117</v>
      </c>
      <c r="W168" t="s">
        <v>1117</v>
      </c>
    </row>
    <row r="169" spans="1:23">
      <c r="A169" s="8" t="s">
        <v>1117</v>
      </c>
      <c r="B169" s="12" t="s">
        <v>1117</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1117</v>
      </c>
      <c r="S169" t="s">
        <v>1117</v>
      </c>
      <c r="T169" t="s">
        <v>1117</v>
      </c>
      <c r="U169" t="s">
        <v>1117</v>
      </c>
      <c r="V169" t="s">
        <v>1117</v>
      </c>
      <c r="W169" t="s">
        <v>1117</v>
      </c>
    </row>
    <row r="170" spans="1:23">
      <c r="A170" s="8" t="s">
        <v>1117</v>
      </c>
      <c r="B170" s="12" t="s">
        <v>1117</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1117</v>
      </c>
      <c r="S170" t="s">
        <v>1117</v>
      </c>
      <c r="T170" t="s">
        <v>1117</v>
      </c>
      <c r="U170" t="s">
        <v>1117</v>
      </c>
      <c r="V170" t="s">
        <v>1117</v>
      </c>
      <c r="W170" t="s">
        <v>1117</v>
      </c>
    </row>
    <row r="171" spans="1:23">
      <c r="A171" s="8" t="s">
        <v>1117</v>
      </c>
      <c r="B171" s="12" t="s">
        <v>1117</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1117</v>
      </c>
      <c r="S171" t="s">
        <v>1117</v>
      </c>
      <c r="T171" t="s">
        <v>1117</v>
      </c>
      <c r="U171" t="s">
        <v>1117</v>
      </c>
      <c r="V171" t="s">
        <v>1117</v>
      </c>
      <c r="W171" t="s">
        <v>1117</v>
      </c>
    </row>
    <row r="172" spans="1:23">
      <c r="A172" s="8" t="s">
        <v>1117</v>
      </c>
      <c r="B172" s="12" t="s">
        <v>1117</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1117</v>
      </c>
      <c r="S172" t="s">
        <v>1117</v>
      </c>
      <c r="T172" t="s">
        <v>1117</v>
      </c>
      <c r="U172" t="s">
        <v>1117</v>
      </c>
      <c r="V172" t="s">
        <v>1117</v>
      </c>
      <c r="W172" t="s">
        <v>1117</v>
      </c>
    </row>
    <row r="173" spans="1:23">
      <c r="A173" s="8" t="s">
        <v>1117</v>
      </c>
      <c r="B173" s="12" t="s">
        <v>1117</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1117</v>
      </c>
      <c r="S173" t="s">
        <v>1117</v>
      </c>
      <c r="T173" t="s">
        <v>1117</v>
      </c>
      <c r="U173" t="s">
        <v>1117</v>
      </c>
      <c r="V173" t="s">
        <v>1117</v>
      </c>
      <c r="W173" t="s">
        <v>1117</v>
      </c>
    </row>
    <row r="174" spans="1:23">
      <c r="A174" s="8" t="s">
        <v>1117</v>
      </c>
      <c r="B174" s="12" t="s">
        <v>1117</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1117</v>
      </c>
      <c r="S174" t="s">
        <v>1117</v>
      </c>
      <c r="T174" t="s">
        <v>1117</v>
      </c>
      <c r="U174" t="s">
        <v>1117</v>
      </c>
      <c r="V174" t="s">
        <v>1117</v>
      </c>
      <c r="W174" t="s">
        <v>1117</v>
      </c>
    </row>
    <row r="175" spans="1:23">
      <c r="A175" s="8" t="s">
        <v>1117</v>
      </c>
      <c r="B175" s="12" t="s">
        <v>1117</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1117</v>
      </c>
      <c r="S175" t="s">
        <v>1117</v>
      </c>
      <c r="T175" t="s">
        <v>1117</v>
      </c>
      <c r="U175" t="s">
        <v>1117</v>
      </c>
      <c r="V175" t="s">
        <v>1117</v>
      </c>
      <c r="W175" t="s">
        <v>1117</v>
      </c>
    </row>
    <row r="176" spans="1:23">
      <c r="A176" s="8" t="s">
        <v>1117</v>
      </c>
      <c r="B176" s="12" t="s">
        <v>1117</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1117</v>
      </c>
      <c r="S176" t="s">
        <v>1117</v>
      </c>
      <c r="T176" t="s">
        <v>1117</v>
      </c>
      <c r="U176" t="s">
        <v>1117</v>
      </c>
      <c r="V176" t="s">
        <v>1117</v>
      </c>
      <c r="W176" t="s">
        <v>1117</v>
      </c>
    </row>
    <row r="177" spans="1:23">
      <c r="A177" s="8" t="s">
        <v>1117</v>
      </c>
      <c r="B177" s="12" t="s">
        <v>1117</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1117</v>
      </c>
      <c r="S177" t="s">
        <v>1117</v>
      </c>
      <c r="T177" t="s">
        <v>1117</v>
      </c>
      <c r="U177" t="s">
        <v>1117</v>
      </c>
      <c r="V177" t="s">
        <v>1117</v>
      </c>
      <c r="W177" t="s">
        <v>1117</v>
      </c>
    </row>
    <row r="178" spans="1:23">
      <c r="A178" s="8" t="s">
        <v>1117</v>
      </c>
      <c r="B178" s="12" t="s">
        <v>1117</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1117</v>
      </c>
      <c r="S178" t="s">
        <v>1117</v>
      </c>
      <c r="T178" t="s">
        <v>1117</v>
      </c>
      <c r="U178" t="s">
        <v>1117</v>
      </c>
      <c r="V178" t="s">
        <v>1117</v>
      </c>
      <c r="W178" t="s">
        <v>1117</v>
      </c>
    </row>
    <row r="179" spans="1:23">
      <c r="A179" s="8" t="s">
        <v>1117</v>
      </c>
      <c r="B179" s="12" t="s">
        <v>1117</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1117</v>
      </c>
      <c r="S179" t="s">
        <v>1117</v>
      </c>
      <c r="T179" t="s">
        <v>1117</v>
      </c>
      <c r="U179" t="s">
        <v>1117</v>
      </c>
      <c r="V179" t="s">
        <v>1117</v>
      </c>
      <c r="W179" t="s">
        <v>1117</v>
      </c>
    </row>
    <row r="180" spans="1:23">
      <c r="A180" s="8" t="s">
        <v>1117</v>
      </c>
      <c r="B180" s="12" t="s">
        <v>1117</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1117</v>
      </c>
      <c r="S180" t="s">
        <v>1117</v>
      </c>
      <c r="T180" t="s">
        <v>1117</v>
      </c>
      <c r="U180" t="s">
        <v>1117</v>
      </c>
      <c r="V180" t="s">
        <v>1117</v>
      </c>
      <c r="W180" t="s">
        <v>1117</v>
      </c>
    </row>
    <row r="181" spans="1:23">
      <c r="A181" s="8" t="s">
        <v>1117</v>
      </c>
      <c r="B181" s="12" t="s">
        <v>1117</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1117</v>
      </c>
      <c r="S181" t="s">
        <v>1117</v>
      </c>
      <c r="T181" t="s">
        <v>1117</v>
      </c>
      <c r="U181" t="s">
        <v>1117</v>
      </c>
      <c r="V181" t="s">
        <v>1117</v>
      </c>
      <c r="W181" t="s">
        <v>1117</v>
      </c>
    </row>
    <row r="182" spans="1:23">
      <c r="A182" s="8" t="s">
        <v>1117</v>
      </c>
      <c r="B182" s="12" t="s">
        <v>1117</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1117</v>
      </c>
      <c r="S182" t="s">
        <v>1117</v>
      </c>
      <c r="T182" t="s">
        <v>1117</v>
      </c>
      <c r="U182" t="s">
        <v>1117</v>
      </c>
      <c r="V182" t="s">
        <v>1117</v>
      </c>
      <c r="W182" t="s">
        <v>1117</v>
      </c>
    </row>
    <row r="183" spans="1:23">
      <c r="A183" s="8" t="s">
        <v>1117</v>
      </c>
      <c r="B183" s="12" t="s">
        <v>1117</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1117</v>
      </c>
      <c r="S183" t="s">
        <v>1117</v>
      </c>
      <c r="T183" t="s">
        <v>1117</v>
      </c>
      <c r="U183" t="s">
        <v>1117</v>
      </c>
      <c r="V183" t="s">
        <v>1117</v>
      </c>
      <c r="W183" t="s">
        <v>1117</v>
      </c>
    </row>
    <row r="184" spans="1:23">
      <c r="A184" s="8" t="s">
        <v>1117</v>
      </c>
      <c r="B184" s="12" t="s">
        <v>1117</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1117</v>
      </c>
      <c r="S184" t="s">
        <v>1117</v>
      </c>
      <c r="T184" t="s">
        <v>1117</v>
      </c>
      <c r="U184" t="s">
        <v>1117</v>
      </c>
      <c r="V184" t="s">
        <v>1117</v>
      </c>
      <c r="W184" t="s">
        <v>1117</v>
      </c>
    </row>
    <row r="185" spans="1:23">
      <c r="A185" s="8" t="s">
        <v>1117</v>
      </c>
      <c r="B185" s="12" t="s">
        <v>1117</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1117</v>
      </c>
      <c r="S185" t="s">
        <v>1117</v>
      </c>
      <c r="T185" t="s">
        <v>1117</v>
      </c>
      <c r="U185" t="s">
        <v>1117</v>
      </c>
      <c r="V185" t="s">
        <v>1117</v>
      </c>
      <c r="W185" t="s">
        <v>1117</v>
      </c>
    </row>
    <row r="186" spans="1:23">
      <c r="A186" s="8" t="s">
        <v>1117</v>
      </c>
      <c r="B186" s="12" t="s">
        <v>1117</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1117</v>
      </c>
      <c r="S186" t="s">
        <v>1117</v>
      </c>
      <c r="T186" t="s">
        <v>1117</v>
      </c>
      <c r="U186" t="s">
        <v>1117</v>
      </c>
      <c r="V186" t="s">
        <v>1117</v>
      </c>
      <c r="W186" t="s">
        <v>1117</v>
      </c>
    </row>
    <row r="187" spans="1:23">
      <c r="A187" s="8" t="s">
        <v>1117</v>
      </c>
      <c r="B187" s="12" t="s">
        <v>1117</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1117</v>
      </c>
      <c r="S187" t="s">
        <v>1117</v>
      </c>
      <c r="T187" t="s">
        <v>1117</v>
      </c>
      <c r="U187" t="s">
        <v>1117</v>
      </c>
      <c r="V187" t="s">
        <v>1117</v>
      </c>
      <c r="W187" t="s">
        <v>1117</v>
      </c>
    </row>
    <row r="188" spans="1:23">
      <c r="A188" s="8" t="s">
        <v>1117</v>
      </c>
      <c r="B188" s="12" t="s">
        <v>1117</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1117</v>
      </c>
      <c r="S188" t="s">
        <v>1117</v>
      </c>
      <c r="T188" t="s">
        <v>1117</v>
      </c>
      <c r="U188" t="s">
        <v>1117</v>
      </c>
      <c r="V188" t="s">
        <v>1117</v>
      </c>
      <c r="W188" t="s">
        <v>1117</v>
      </c>
    </row>
    <row r="189" spans="1:23">
      <c r="A189" s="8" t="s">
        <v>1117</v>
      </c>
      <c r="B189" s="12" t="s">
        <v>1117</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1117</v>
      </c>
      <c r="S189" t="s">
        <v>1117</v>
      </c>
      <c r="T189" t="s">
        <v>1117</v>
      </c>
      <c r="U189" t="s">
        <v>1117</v>
      </c>
      <c r="V189" t="s">
        <v>1117</v>
      </c>
      <c r="W189" t="s">
        <v>1117</v>
      </c>
    </row>
    <row r="190" spans="1:23">
      <c r="A190" s="8" t="s">
        <v>1117</v>
      </c>
      <c r="B190" s="12" t="s">
        <v>1117</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1117</v>
      </c>
      <c r="S190" t="s">
        <v>1117</v>
      </c>
      <c r="T190" t="s">
        <v>1117</v>
      </c>
      <c r="U190" t="s">
        <v>1117</v>
      </c>
      <c r="V190" t="s">
        <v>1117</v>
      </c>
      <c r="W190" t="s">
        <v>1117</v>
      </c>
    </row>
    <row r="191" spans="1:23">
      <c r="A191" s="8" t="s">
        <v>1117</v>
      </c>
      <c r="B191" s="12" t="s">
        <v>1117</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1117</v>
      </c>
      <c r="S191" t="s">
        <v>1117</v>
      </c>
      <c r="T191" t="s">
        <v>1117</v>
      </c>
      <c r="U191" t="s">
        <v>1117</v>
      </c>
      <c r="V191" t="s">
        <v>1117</v>
      </c>
      <c r="W191" t="s">
        <v>1117</v>
      </c>
    </row>
    <row r="192" spans="1:23">
      <c r="A192" s="8" t="s">
        <v>1117</v>
      </c>
      <c r="B192" s="12" t="s">
        <v>1117</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1117</v>
      </c>
      <c r="S192" t="s">
        <v>1117</v>
      </c>
      <c r="T192" t="s">
        <v>1117</v>
      </c>
      <c r="U192" t="s">
        <v>1117</v>
      </c>
      <c r="V192" t="s">
        <v>1117</v>
      </c>
      <c r="W192" t="s">
        <v>1117</v>
      </c>
    </row>
    <row r="193" spans="1:23">
      <c r="A193" s="8" t="s">
        <v>1117</v>
      </c>
      <c r="B193" s="12" t="s">
        <v>1117</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1117</v>
      </c>
      <c r="S193" t="s">
        <v>1117</v>
      </c>
      <c r="T193" t="s">
        <v>1117</v>
      </c>
      <c r="U193" t="s">
        <v>1117</v>
      </c>
      <c r="V193" t="s">
        <v>1117</v>
      </c>
      <c r="W193" t="s">
        <v>1117</v>
      </c>
    </row>
    <row r="194" spans="1:23">
      <c r="A194" s="8" t="s">
        <v>1117</v>
      </c>
      <c r="B194" s="12" t="s">
        <v>1117</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1117</v>
      </c>
      <c r="S194" t="s">
        <v>1117</v>
      </c>
      <c r="T194" t="s">
        <v>1117</v>
      </c>
      <c r="U194" t="s">
        <v>1117</v>
      </c>
      <c r="V194" t="s">
        <v>1117</v>
      </c>
      <c r="W194" t="s">
        <v>1117</v>
      </c>
    </row>
    <row r="195" spans="1:23">
      <c r="A195" s="8" t="s">
        <v>1117</v>
      </c>
      <c r="B195" s="12" t="s">
        <v>1117</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1117</v>
      </c>
      <c r="S195" t="s">
        <v>1117</v>
      </c>
      <c r="T195" t="s">
        <v>1117</v>
      </c>
      <c r="U195" t="s">
        <v>1117</v>
      </c>
      <c r="V195" t="s">
        <v>1117</v>
      </c>
      <c r="W195" t="s">
        <v>1117</v>
      </c>
    </row>
    <row r="196" spans="1:23">
      <c r="A196" s="8" t="s">
        <v>1117</v>
      </c>
      <c r="B196" s="12" t="s">
        <v>1117</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1117</v>
      </c>
      <c r="S196" t="s">
        <v>1117</v>
      </c>
      <c r="T196" t="s">
        <v>1117</v>
      </c>
      <c r="U196" t="s">
        <v>1117</v>
      </c>
      <c r="V196" t="s">
        <v>1117</v>
      </c>
      <c r="W196" t="s">
        <v>1117</v>
      </c>
    </row>
    <row r="197" spans="1:23">
      <c r="A197" s="8" t="s">
        <v>1117</v>
      </c>
      <c r="B197" s="12" t="s">
        <v>1117</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1117</v>
      </c>
      <c r="S197" t="s">
        <v>1117</v>
      </c>
      <c r="T197" t="s">
        <v>1117</v>
      </c>
      <c r="U197" t="s">
        <v>1117</v>
      </c>
      <c r="V197" t="s">
        <v>1117</v>
      </c>
      <c r="W197" t="s">
        <v>1117</v>
      </c>
    </row>
    <row r="198" spans="1:23">
      <c r="A198" s="8" t="s">
        <v>1117</v>
      </c>
      <c r="B198" s="12" t="s">
        <v>1117</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1117</v>
      </c>
      <c r="S198" t="s">
        <v>1117</v>
      </c>
      <c r="T198" t="s">
        <v>1117</v>
      </c>
      <c r="U198" t="s">
        <v>1117</v>
      </c>
      <c r="V198" t="s">
        <v>1117</v>
      </c>
      <c r="W198" t="s">
        <v>1117</v>
      </c>
    </row>
    <row r="199" spans="1:23">
      <c r="A199" s="8" t="s">
        <v>1117</v>
      </c>
      <c r="B199" s="12" t="s">
        <v>1117</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1117</v>
      </c>
      <c r="S199" t="s">
        <v>1117</v>
      </c>
      <c r="T199" t="s">
        <v>1117</v>
      </c>
      <c r="U199" t="s">
        <v>1117</v>
      </c>
      <c r="V199" t="s">
        <v>1117</v>
      </c>
      <c r="W199" t="s">
        <v>1117</v>
      </c>
    </row>
    <row r="200" spans="1:23">
      <c r="A200" s="8" t="s">
        <v>1117</v>
      </c>
      <c r="B200" s="12" t="s">
        <v>1117</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1117</v>
      </c>
      <c r="S200" t="s">
        <v>1117</v>
      </c>
      <c r="T200" t="s">
        <v>1117</v>
      </c>
      <c r="U200" t="s">
        <v>1117</v>
      </c>
      <c r="V200" t="s">
        <v>1117</v>
      </c>
      <c r="W200" t="s">
        <v>1117</v>
      </c>
    </row>
    <row r="201" spans="1:23">
      <c r="A201" s="8" t="s">
        <v>1117</v>
      </c>
      <c r="B201" s="12" t="s">
        <v>1117</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1117</v>
      </c>
      <c r="S201" t="s">
        <v>1117</v>
      </c>
      <c r="T201" t="s">
        <v>1117</v>
      </c>
      <c r="U201" t="s">
        <v>1117</v>
      </c>
      <c r="V201" t="s">
        <v>1117</v>
      </c>
      <c r="W201" t="s">
        <v>1117</v>
      </c>
    </row>
    <row r="202" spans="1:23">
      <c r="A202" s="8" t="s">
        <v>1117</v>
      </c>
      <c r="B202" s="12" t="s">
        <v>1117</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1117</v>
      </c>
      <c r="S202" t="s">
        <v>1117</v>
      </c>
      <c r="T202" t="s">
        <v>1117</v>
      </c>
      <c r="U202" t="s">
        <v>1117</v>
      </c>
      <c r="V202" t="s">
        <v>1117</v>
      </c>
      <c r="W202" t="s">
        <v>1117</v>
      </c>
    </row>
    <row r="203" spans="1:23">
      <c r="A203" s="8" t="s">
        <v>1117</v>
      </c>
      <c r="B203" s="12" t="s">
        <v>1117</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1117</v>
      </c>
      <c r="S203" t="s">
        <v>1117</v>
      </c>
      <c r="T203" t="s">
        <v>1117</v>
      </c>
      <c r="U203" t="s">
        <v>1117</v>
      </c>
      <c r="V203" t="s">
        <v>1117</v>
      </c>
      <c r="W203" t="s">
        <v>1117</v>
      </c>
    </row>
    <row r="204" spans="1:23">
      <c r="A204" s="8" t="s">
        <v>1117</v>
      </c>
      <c r="B204" s="12" t="s">
        <v>1117</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1117</v>
      </c>
      <c r="S204" t="s">
        <v>1117</v>
      </c>
      <c r="T204" t="s">
        <v>1117</v>
      </c>
      <c r="U204" t="s">
        <v>1117</v>
      </c>
      <c r="V204" t="s">
        <v>1117</v>
      </c>
      <c r="W204" t="s">
        <v>1117</v>
      </c>
    </row>
    <row r="205" spans="1:23">
      <c r="A205" s="8" t="s">
        <v>1117</v>
      </c>
      <c r="B205" s="12" t="s">
        <v>1117</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1117</v>
      </c>
      <c r="S205" t="s">
        <v>1117</v>
      </c>
      <c r="T205" t="s">
        <v>1117</v>
      </c>
      <c r="U205" t="s">
        <v>1117</v>
      </c>
      <c r="V205" t="s">
        <v>1117</v>
      </c>
      <c r="W205" t="s">
        <v>1117</v>
      </c>
    </row>
    <row r="206" spans="1:23">
      <c r="A206" s="8" t="s">
        <v>1117</v>
      </c>
      <c r="B206" s="12" t="s">
        <v>1117</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1117</v>
      </c>
      <c r="S206" t="s">
        <v>1117</v>
      </c>
      <c r="T206" t="s">
        <v>1117</v>
      </c>
      <c r="U206" t="s">
        <v>1117</v>
      </c>
      <c r="V206" t="s">
        <v>1117</v>
      </c>
      <c r="W206" t="s">
        <v>1117</v>
      </c>
    </row>
    <row r="207" spans="1:23">
      <c r="A207" s="8" t="s">
        <v>1117</v>
      </c>
      <c r="B207" s="12" t="s">
        <v>1117</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1117</v>
      </c>
      <c r="S207" t="s">
        <v>1117</v>
      </c>
      <c r="T207" t="s">
        <v>1117</v>
      </c>
      <c r="U207" t="s">
        <v>1117</v>
      </c>
      <c r="V207" t="s">
        <v>1117</v>
      </c>
      <c r="W207" t="s">
        <v>1117</v>
      </c>
    </row>
    <row r="208" spans="1:23">
      <c r="A208" s="8" t="s">
        <v>1117</v>
      </c>
      <c r="B208" s="12" t="s">
        <v>1117</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1117</v>
      </c>
      <c r="S208" t="s">
        <v>1117</v>
      </c>
      <c r="T208" t="s">
        <v>1117</v>
      </c>
      <c r="U208" t="s">
        <v>1117</v>
      </c>
      <c r="V208" t="s">
        <v>1117</v>
      </c>
      <c r="W208" t="s">
        <v>1117</v>
      </c>
    </row>
    <row r="209" spans="1:23">
      <c r="A209" s="8" t="s">
        <v>1117</v>
      </c>
      <c r="B209" s="12" t="s">
        <v>1117</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1117</v>
      </c>
      <c r="S209" t="s">
        <v>1117</v>
      </c>
      <c r="T209" t="s">
        <v>1117</v>
      </c>
      <c r="U209" t="s">
        <v>1117</v>
      </c>
      <c r="V209" t="s">
        <v>1117</v>
      </c>
      <c r="W209" t="s">
        <v>1117</v>
      </c>
    </row>
    <row r="210" spans="1:23">
      <c r="A210" s="8" t="s">
        <v>1117</v>
      </c>
      <c r="B210" s="12" t="s">
        <v>1117</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1117</v>
      </c>
      <c r="S210" t="s">
        <v>1117</v>
      </c>
      <c r="T210" t="s">
        <v>1117</v>
      </c>
      <c r="U210" t="s">
        <v>1117</v>
      </c>
      <c r="V210" t="s">
        <v>1117</v>
      </c>
      <c r="W210" t="s">
        <v>1117</v>
      </c>
    </row>
    <row r="211" spans="1:23">
      <c r="A211" s="8" t="s">
        <v>1117</v>
      </c>
      <c r="B211" s="12" t="s">
        <v>1117</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1117</v>
      </c>
      <c r="S211" t="s">
        <v>1117</v>
      </c>
      <c r="T211" t="s">
        <v>1117</v>
      </c>
      <c r="U211" t="s">
        <v>1117</v>
      </c>
      <c r="V211" t="s">
        <v>1117</v>
      </c>
      <c r="W211" t="s">
        <v>1117</v>
      </c>
    </row>
    <row r="212" spans="1:23">
      <c r="A212" s="8" t="s">
        <v>1117</v>
      </c>
      <c r="B212" s="12" t="s">
        <v>1117</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1117</v>
      </c>
      <c r="S212" t="s">
        <v>1117</v>
      </c>
      <c r="T212" t="s">
        <v>1117</v>
      </c>
      <c r="U212" t="s">
        <v>1117</v>
      </c>
      <c r="V212" t="s">
        <v>1117</v>
      </c>
      <c r="W212" t="s">
        <v>1117</v>
      </c>
    </row>
    <row r="213" spans="1:23">
      <c r="A213" s="8" t="s">
        <v>1117</v>
      </c>
      <c r="B213" s="12" t="s">
        <v>1117</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1117</v>
      </c>
      <c r="S213" t="s">
        <v>1117</v>
      </c>
      <c r="T213" t="s">
        <v>1117</v>
      </c>
      <c r="U213" t="s">
        <v>1117</v>
      </c>
      <c r="V213" t="s">
        <v>1117</v>
      </c>
      <c r="W213" t="s">
        <v>1117</v>
      </c>
    </row>
    <row r="214" spans="1:23">
      <c r="A214" s="8" t="s">
        <v>1117</v>
      </c>
      <c r="B214" s="12" t="s">
        <v>1117</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1117</v>
      </c>
      <c r="S214" t="s">
        <v>1117</v>
      </c>
      <c r="T214" t="s">
        <v>1117</v>
      </c>
      <c r="U214" t="s">
        <v>1117</v>
      </c>
      <c r="V214" t="s">
        <v>1117</v>
      </c>
      <c r="W214" t="s">
        <v>1117</v>
      </c>
    </row>
    <row r="215" spans="1:23">
      <c r="A215" s="8" t="s">
        <v>1117</v>
      </c>
      <c r="B215" s="12" t="s">
        <v>1117</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1117</v>
      </c>
      <c r="S215" t="s">
        <v>1117</v>
      </c>
      <c r="T215" t="s">
        <v>1117</v>
      </c>
      <c r="U215" t="s">
        <v>1117</v>
      </c>
      <c r="V215" t="s">
        <v>1117</v>
      </c>
      <c r="W215" t="s">
        <v>1117</v>
      </c>
    </row>
    <row r="216" spans="1:23">
      <c r="A216" s="8" t="s">
        <v>1117</v>
      </c>
      <c r="B216" s="12" t="s">
        <v>1117</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1117</v>
      </c>
      <c r="S216" t="s">
        <v>1117</v>
      </c>
      <c r="T216" t="s">
        <v>1117</v>
      </c>
      <c r="U216" t="s">
        <v>1117</v>
      </c>
      <c r="V216" t="s">
        <v>1117</v>
      </c>
      <c r="W216" t="s">
        <v>1117</v>
      </c>
    </row>
    <row r="217" spans="1:23">
      <c r="A217" s="8" t="s">
        <v>1117</v>
      </c>
      <c r="B217" s="12" t="s">
        <v>1117</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1117</v>
      </c>
      <c r="S217" t="s">
        <v>1117</v>
      </c>
      <c r="T217" t="s">
        <v>1117</v>
      </c>
      <c r="U217" t="s">
        <v>1117</v>
      </c>
      <c r="V217" t="s">
        <v>1117</v>
      </c>
      <c r="W217" t="s">
        <v>1117</v>
      </c>
    </row>
    <row r="218" spans="1:23">
      <c r="A218" s="8" t="s">
        <v>1117</v>
      </c>
      <c r="B218" s="12" t="s">
        <v>1117</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1117</v>
      </c>
      <c r="S218" t="s">
        <v>1117</v>
      </c>
      <c r="T218" t="s">
        <v>1117</v>
      </c>
      <c r="U218" t="s">
        <v>1117</v>
      </c>
      <c r="V218" t="s">
        <v>1117</v>
      </c>
      <c r="W218" t="s">
        <v>1117</v>
      </c>
    </row>
    <row r="219" spans="1:23">
      <c r="A219" s="8" t="s">
        <v>1117</v>
      </c>
      <c r="B219" s="12" t="s">
        <v>1117</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1117</v>
      </c>
      <c r="S219" t="s">
        <v>1117</v>
      </c>
      <c r="T219" t="s">
        <v>1117</v>
      </c>
      <c r="U219" t="s">
        <v>1117</v>
      </c>
      <c r="V219" t="s">
        <v>1117</v>
      </c>
      <c r="W219" t="s">
        <v>1117</v>
      </c>
    </row>
    <row r="220" spans="1:23">
      <c r="A220" s="8" t="s">
        <v>1117</v>
      </c>
      <c r="B220" s="12" t="s">
        <v>1117</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1117</v>
      </c>
      <c r="S220" t="s">
        <v>1117</v>
      </c>
      <c r="T220" t="s">
        <v>1117</v>
      </c>
      <c r="U220" t="s">
        <v>1117</v>
      </c>
      <c r="V220" t="s">
        <v>1117</v>
      </c>
      <c r="W220" t="s">
        <v>1117</v>
      </c>
    </row>
    <row r="221" spans="1:23">
      <c r="A221" s="8" t="s">
        <v>1117</v>
      </c>
      <c r="B221" s="12" t="s">
        <v>1117</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1117</v>
      </c>
      <c r="S221" t="s">
        <v>1117</v>
      </c>
      <c r="T221" t="s">
        <v>1117</v>
      </c>
      <c r="U221" t="s">
        <v>1117</v>
      </c>
      <c r="V221" t="s">
        <v>1117</v>
      </c>
      <c r="W221" t="s">
        <v>1117</v>
      </c>
    </row>
    <row r="222" spans="1:23">
      <c r="A222" s="8" t="s">
        <v>1117</v>
      </c>
      <c r="B222" s="12" t="s">
        <v>1117</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1117</v>
      </c>
      <c r="S222" t="s">
        <v>1117</v>
      </c>
      <c r="T222" t="s">
        <v>1117</v>
      </c>
      <c r="U222" t="s">
        <v>1117</v>
      </c>
      <c r="V222" t="s">
        <v>1117</v>
      </c>
      <c r="W222" t="s">
        <v>1117</v>
      </c>
    </row>
    <row r="223" spans="1:23">
      <c r="A223" s="8" t="s">
        <v>1117</v>
      </c>
      <c r="B223" s="12" t="s">
        <v>1117</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1117</v>
      </c>
      <c r="S223" t="s">
        <v>1117</v>
      </c>
      <c r="T223" t="s">
        <v>1117</v>
      </c>
      <c r="U223" t="s">
        <v>1117</v>
      </c>
      <c r="V223" t="s">
        <v>1117</v>
      </c>
      <c r="W223" t="s">
        <v>1117</v>
      </c>
    </row>
    <row r="224" spans="1:23">
      <c r="A224" s="8" t="s">
        <v>1117</v>
      </c>
      <c r="B224" s="12" t="s">
        <v>1117</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1117</v>
      </c>
      <c r="S224" t="s">
        <v>1117</v>
      </c>
      <c r="T224" t="s">
        <v>1117</v>
      </c>
      <c r="U224" t="s">
        <v>1117</v>
      </c>
      <c r="V224" t="s">
        <v>1117</v>
      </c>
      <c r="W224" t="s">
        <v>1117</v>
      </c>
    </row>
    <row r="225" spans="1:23">
      <c r="A225" s="8" t="s">
        <v>1117</v>
      </c>
      <c r="B225" s="12" t="s">
        <v>1117</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1117</v>
      </c>
      <c r="S225" t="s">
        <v>1117</v>
      </c>
      <c r="T225" t="s">
        <v>1117</v>
      </c>
      <c r="U225" t="s">
        <v>1117</v>
      </c>
      <c r="V225" t="s">
        <v>1117</v>
      </c>
      <c r="W225" t="s">
        <v>1117</v>
      </c>
    </row>
    <row r="226" spans="1:23">
      <c r="A226" s="8" t="s">
        <v>1117</v>
      </c>
      <c r="B226" s="12" t="s">
        <v>1117</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1117</v>
      </c>
      <c r="S226" t="s">
        <v>1117</v>
      </c>
      <c r="T226" t="s">
        <v>1117</v>
      </c>
      <c r="U226" t="s">
        <v>1117</v>
      </c>
      <c r="V226" t="s">
        <v>1117</v>
      </c>
      <c r="W226" t="s">
        <v>1117</v>
      </c>
    </row>
    <row r="227" spans="1:23">
      <c r="A227" s="8" t="s">
        <v>1117</v>
      </c>
      <c r="B227" s="12" t="s">
        <v>1117</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1117</v>
      </c>
      <c r="S227" t="s">
        <v>1117</v>
      </c>
      <c r="T227" t="s">
        <v>1117</v>
      </c>
      <c r="U227" t="s">
        <v>1117</v>
      </c>
      <c r="V227" t="s">
        <v>1117</v>
      </c>
      <c r="W227" t="s">
        <v>1117</v>
      </c>
    </row>
    <row r="228" spans="1:23">
      <c r="A228" s="8" t="s">
        <v>1117</v>
      </c>
      <c r="B228" s="12" t="s">
        <v>1117</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1117</v>
      </c>
      <c r="S228" t="s">
        <v>1117</v>
      </c>
      <c r="T228" t="s">
        <v>1117</v>
      </c>
      <c r="U228" t="s">
        <v>1117</v>
      </c>
      <c r="V228" t="s">
        <v>1117</v>
      </c>
      <c r="W228" t="s">
        <v>1117</v>
      </c>
    </row>
    <row r="229" spans="1:23">
      <c r="A229" s="8" t="s">
        <v>1117</v>
      </c>
      <c r="B229" s="12" t="s">
        <v>1117</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1117</v>
      </c>
      <c r="S229" t="s">
        <v>1117</v>
      </c>
      <c r="T229" t="s">
        <v>1117</v>
      </c>
      <c r="U229" t="s">
        <v>1117</v>
      </c>
      <c r="V229" t="s">
        <v>1117</v>
      </c>
      <c r="W229" t="s">
        <v>1117</v>
      </c>
    </row>
    <row r="230" spans="1:23">
      <c r="A230" s="8" t="s">
        <v>1117</v>
      </c>
      <c r="B230" s="12" t="s">
        <v>1117</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1117</v>
      </c>
      <c r="S230" t="s">
        <v>1117</v>
      </c>
      <c r="T230" t="s">
        <v>1117</v>
      </c>
      <c r="U230" t="s">
        <v>1117</v>
      </c>
      <c r="V230" t="s">
        <v>1117</v>
      </c>
      <c r="W230" t="s">
        <v>1117</v>
      </c>
    </row>
    <row r="231" spans="1:23">
      <c r="A231" s="8" t="s">
        <v>1117</v>
      </c>
      <c r="B231" s="12" t="s">
        <v>1117</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1117</v>
      </c>
      <c r="S231" t="s">
        <v>1117</v>
      </c>
      <c r="T231" t="s">
        <v>1117</v>
      </c>
      <c r="U231" t="s">
        <v>1117</v>
      </c>
      <c r="V231" t="s">
        <v>1117</v>
      </c>
      <c r="W231" t="s">
        <v>1117</v>
      </c>
    </row>
    <row r="232" spans="1:23">
      <c r="A232" s="8" t="s">
        <v>1117</v>
      </c>
      <c r="B232" s="12" t="s">
        <v>1117</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1117</v>
      </c>
      <c r="S232" t="s">
        <v>1117</v>
      </c>
      <c r="T232" t="s">
        <v>1117</v>
      </c>
      <c r="U232" t="s">
        <v>1117</v>
      </c>
      <c r="V232" t="s">
        <v>1117</v>
      </c>
      <c r="W232" t="s">
        <v>1117</v>
      </c>
    </row>
    <row r="233" spans="1:23">
      <c r="A233" s="8" t="s">
        <v>1117</v>
      </c>
      <c r="B233" s="12" t="s">
        <v>1117</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1117</v>
      </c>
      <c r="S233" t="s">
        <v>1117</v>
      </c>
      <c r="T233" t="s">
        <v>1117</v>
      </c>
      <c r="U233" t="s">
        <v>1117</v>
      </c>
      <c r="V233" t="s">
        <v>1117</v>
      </c>
      <c r="W233" t="s">
        <v>1117</v>
      </c>
    </row>
    <row r="234" spans="1:23">
      <c r="A234" s="8" t="s">
        <v>1117</v>
      </c>
      <c r="B234" s="12" t="s">
        <v>1117</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1117</v>
      </c>
      <c r="S234" t="s">
        <v>1117</v>
      </c>
      <c r="T234" t="s">
        <v>1117</v>
      </c>
      <c r="U234" t="s">
        <v>1117</v>
      </c>
      <c r="V234" t="s">
        <v>1117</v>
      </c>
      <c r="W234" t="s">
        <v>1117</v>
      </c>
    </row>
    <row r="235" spans="1:23">
      <c r="A235" s="8" t="s">
        <v>1117</v>
      </c>
      <c r="B235" s="12" t="s">
        <v>1117</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1117</v>
      </c>
      <c r="S235" t="s">
        <v>1117</v>
      </c>
      <c r="T235" t="s">
        <v>1117</v>
      </c>
      <c r="U235" t="s">
        <v>1117</v>
      </c>
      <c r="V235" t="s">
        <v>1117</v>
      </c>
      <c r="W235" t="s">
        <v>1117</v>
      </c>
    </row>
    <row r="236" spans="1:23">
      <c r="A236" s="8" t="s">
        <v>1117</v>
      </c>
      <c r="B236" s="12" t="s">
        <v>1117</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1117</v>
      </c>
      <c r="S236" t="s">
        <v>1117</v>
      </c>
      <c r="T236" t="s">
        <v>1117</v>
      </c>
      <c r="U236" t="s">
        <v>1117</v>
      </c>
      <c r="V236" t="s">
        <v>1117</v>
      </c>
      <c r="W236" t="s">
        <v>1117</v>
      </c>
    </row>
    <row r="237" spans="1:23">
      <c r="A237" s="8" t="s">
        <v>1117</v>
      </c>
      <c r="B237" s="12" t="s">
        <v>1117</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1117</v>
      </c>
      <c r="S237" t="s">
        <v>1117</v>
      </c>
      <c r="T237" t="s">
        <v>1117</v>
      </c>
      <c r="U237" t="s">
        <v>1117</v>
      </c>
      <c r="V237" t="s">
        <v>1117</v>
      </c>
      <c r="W237" t="s">
        <v>1117</v>
      </c>
    </row>
    <row r="238" spans="1:23">
      <c r="A238" s="8" t="s">
        <v>1117</v>
      </c>
      <c r="B238" s="12" t="s">
        <v>1117</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1117</v>
      </c>
      <c r="S238" t="s">
        <v>1117</v>
      </c>
      <c r="T238" t="s">
        <v>1117</v>
      </c>
      <c r="U238" t="s">
        <v>1117</v>
      </c>
      <c r="V238" t="s">
        <v>1117</v>
      </c>
      <c r="W238" t="s">
        <v>1117</v>
      </c>
    </row>
    <row r="239" spans="1:23">
      <c r="A239" s="8" t="s">
        <v>1117</v>
      </c>
      <c r="B239" s="12" t="s">
        <v>1117</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1117</v>
      </c>
      <c r="S239" t="s">
        <v>1117</v>
      </c>
      <c r="T239" t="s">
        <v>1117</v>
      </c>
      <c r="U239" t="s">
        <v>1117</v>
      </c>
      <c r="V239" t="s">
        <v>1117</v>
      </c>
      <c r="W239" t="s">
        <v>1117</v>
      </c>
    </row>
    <row r="240" spans="1:23">
      <c r="A240" s="8" t="s">
        <v>1117</v>
      </c>
      <c r="B240" s="12" t="s">
        <v>1117</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1117</v>
      </c>
      <c r="S240" t="s">
        <v>1117</v>
      </c>
      <c r="T240" t="s">
        <v>1117</v>
      </c>
      <c r="U240" t="s">
        <v>1117</v>
      </c>
      <c r="V240" t="s">
        <v>1117</v>
      </c>
      <c r="W240" t="s">
        <v>1117</v>
      </c>
    </row>
    <row r="241" spans="1:23">
      <c r="A241" s="8" t="s">
        <v>1117</v>
      </c>
      <c r="B241" s="12" t="s">
        <v>1117</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1117</v>
      </c>
      <c r="S241" t="s">
        <v>1117</v>
      </c>
      <c r="T241" t="s">
        <v>1117</v>
      </c>
      <c r="U241" t="s">
        <v>1117</v>
      </c>
      <c r="V241" t="s">
        <v>1117</v>
      </c>
      <c r="W241" t="s">
        <v>1117</v>
      </c>
    </row>
    <row r="242" spans="1:23">
      <c r="A242" s="8" t="s">
        <v>1117</v>
      </c>
      <c r="B242" s="12" t="s">
        <v>1117</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1117</v>
      </c>
      <c r="S242" t="s">
        <v>1117</v>
      </c>
      <c r="T242" t="s">
        <v>1117</v>
      </c>
      <c r="U242" t="s">
        <v>1117</v>
      </c>
      <c r="V242" t="s">
        <v>1117</v>
      </c>
      <c r="W242" t="s">
        <v>1117</v>
      </c>
    </row>
    <row r="243" spans="1:23">
      <c r="A243" s="8" t="s">
        <v>1117</v>
      </c>
      <c r="B243" s="12" t="s">
        <v>1117</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1117</v>
      </c>
      <c r="S243" t="s">
        <v>1117</v>
      </c>
      <c r="T243" t="s">
        <v>1117</v>
      </c>
      <c r="U243" t="s">
        <v>1117</v>
      </c>
      <c r="V243" t="s">
        <v>1117</v>
      </c>
      <c r="W243" t="s">
        <v>1117</v>
      </c>
    </row>
    <row r="244" spans="1:23">
      <c r="A244" s="8" t="s">
        <v>1117</v>
      </c>
      <c r="B244" s="12" t="s">
        <v>1117</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1117</v>
      </c>
      <c r="S244" t="s">
        <v>1117</v>
      </c>
      <c r="T244" t="s">
        <v>1117</v>
      </c>
      <c r="U244" t="s">
        <v>1117</v>
      </c>
      <c r="V244" t="s">
        <v>1117</v>
      </c>
      <c r="W244" t="s">
        <v>1117</v>
      </c>
    </row>
    <row r="245" spans="1:23">
      <c r="A245" s="8" t="s">
        <v>1117</v>
      </c>
      <c r="B245" s="12" t="s">
        <v>1117</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1117</v>
      </c>
      <c r="S245" t="s">
        <v>1117</v>
      </c>
      <c r="T245" t="s">
        <v>1117</v>
      </c>
      <c r="U245" t="s">
        <v>1117</v>
      </c>
      <c r="V245" t="s">
        <v>1117</v>
      </c>
      <c r="W245" t="s">
        <v>1117</v>
      </c>
    </row>
    <row r="246" spans="1:23">
      <c r="A246" s="8" t="s">
        <v>1117</v>
      </c>
      <c r="B246" s="12" t="s">
        <v>1117</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1117</v>
      </c>
      <c r="S246" t="s">
        <v>1117</v>
      </c>
      <c r="T246" t="s">
        <v>1117</v>
      </c>
      <c r="U246" t="s">
        <v>1117</v>
      </c>
      <c r="V246" t="s">
        <v>1117</v>
      </c>
      <c r="W246" t="s">
        <v>1117</v>
      </c>
    </row>
    <row r="247" spans="1:23">
      <c r="A247" s="8" t="s">
        <v>1117</v>
      </c>
      <c r="B247" s="12" t="s">
        <v>1117</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1117</v>
      </c>
      <c r="S247" t="s">
        <v>1117</v>
      </c>
      <c r="T247" t="s">
        <v>1117</v>
      </c>
      <c r="U247" t="s">
        <v>1117</v>
      </c>
      <c r="V247" t="s">
        <v>1117</v>
      </c>
      <c r="W247" t="s">
        <v>1117</v>
      </c>
    </row>
    <row r="248" spans="1:23">
      <c r="A248" s="8" t="s">
        <v>1117</v>
      </c>
      <c r="B248" s="12" t="s">
        <v>1117</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1117</v>
      </c>
      <c r="S248" t="s">
        <v>1117</v>
      </c>
      <c r="T248" t="s">
        <v>1117</v>
      </c>
      <c r="U248" t="s">
        <v>1117</v>
      </c>
      <c r="V248" t="s">
        <v>1117</v>
      </c>
      <c r="W248" t="s">
        <v>1117</v>
      </c>
    </row>
    <row r="249" spans="1:23">
      <c r="A249" s="8" t="s">
        <v>1117</v>
      </c>
      <c r="B249" s="12" t="s">
        <v>1117</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1117</v>
      </c>
      <c r="S249" t="s">
        <v>1117</v>
      </c>
      <c r="T249" t="s">
        <v>1117</v>
      </c>
      <c r="U249" t="s">
        <v>1117</v>
      </c>
      <c r="V249" t="s">
        <v>1117</v>
      </c>
      <c r="W249" t="s">
        <v>1117</v>
      </c>
    </row>
    <row r="250" spans="1:23">
      <c r="A250" s="8" t="s">
        <v>1117</v>
      </c>
      <c r="B250" s="12" t="s">
        <v>1117</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1117</v>
      </c>
      <c r="S250" t="s">
        <v>1117</v>
      </c>
      <c r="T250" t="s">
        <v>1117</v>
      </c>
      <c r="U250" t="s">
        <v>1117</v>
      </c>
      <c r="V250" t="s">
        <v>1117</v>
      </c>
      <c r="W250" t="s">
        <v>1117</v>
      </c>
    </row>
    <row r="251" spans="1:23">
      <c r="A251" s="8" t="s">
        <v>1117</v>
      </c>
      <c r="B251" s="12" t="s">
        <v>1117</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1117</v>
      </c>
      <c r="S251" t="s">
        <v>1117</v>
      </c>
      <c r="T251" t="s">
        <v>1117</v>
      </c>
      <c r="U251" t="s">
        <v>1117</v>
      </c>
      <c r="V251" t="s">
        <v>1117</v>
      </c>
      <c r="W251" t="s">
        <v>1117</v>
      </c>
    </row>
    <row r="252" spans="1:23">
      <c r="A252" s="8" t="s">
        <v>1117</v>
      </c>
      <c r="B252" s="12" t="s">
        <v>1117</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1117</v>
      </c>
      <c r="S252" t="s">
        <v>1117</v>
      </c>
      <c r="T252" t="s">
        <v>1117</v>
      </c>
      <c r="U252" t="s">
        <v>1117</v>
      </c>
      <c r="V252" t="s">
        <v>1117</v>
      </c>
      <c r="W252" t="s">
        <v>1117</v>
      </c>
    </row>
    <row r="253" spans="1:23">
      <c r="A253" s="8" t="s">
        <v>1117</v>
      </c>
      <c r="B253" s="12" t="s">
        <v>1117</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1117</v>
      </c>
      <c r="S253" t="s">
        <v>1117</v>
      </c>
      <c r="T253" t="s">
        <v>1117</v>
      </c>
      <c r="U253" t="s">
        <v>1117</v>
      </c>
      <c r="V253" t="s">
        <v>1117</v>
      </c>
      <c r="W253" t="s">
        <v>1117</v>
      </c>
    </row>
    <row r="254" spans="1:23">
      <c r="A254" s="8" t="s">
        <v>1117</v>
      </c>
      <c r="B254" s="12" t="s">
        <v>1117</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1117</v>
      </c>
      <c r="S254" t="s">
        <v>1117</v>
      </c>
      <c r="T254" t="s">
        <v>1117</v>
      </c>
      <c r="U254" t="s">
        <v>1117</v>
      </c>
      <c r="V254" t="s">
        <v>1117</v>
      </c>
      <c r="W254" t="s">
        <v>1117</v>
      </c>
    </row>
    <row r="255" spans="1:23">
      <c r="A255" s="8" t="s">
        <v>1117</v>
      </c>
      <c r="B255" s="12" t="s">
        <v>1117</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1117</v>
      </c>
      <c r="S255" t="s">
        <v>1117</v>
      </c>
      <c r="T255" t="s">
        <v>1117</v>
      </c>
      <c r="U255" t="s">
        <v>1117</v>
      </c>
      <c r="V255" t="s">
        <v>1117</v>
      </c>
      <c r="W255" t="s">
        <v>1117</v>
      </c>
    </row>
    <row r="256" spans="1:23">
      <c r="A256" s="8" t="s">
        <v>1117</v>
      </c>
      <c r="B256" s="12" t="s">
        <v>1117</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1117</v>
      </c>
      <c r="S256" t="s">
        <v>1117</v>
      </c>
      <c r="T256" t="s">
        <v>1117</v>
      </c>
      <c r="U256" t="s">
        <v>1117</v>
      </c>
      <c r="V256" t="s">
        <v>1117</v>
      </c>
      <c r="W256" t="s">
        <v>1117</v>
      </c>
    </row>
    <row r="257" spans="1:23">
      <c r="A257" s="8" t="s">
        <v>1117</v>
      </c>
      <c r="B257" s="12" t="s">
        <v>1117</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1117</v>
      </c>
      <c r="S257" t="s">
        <v>1117</v>
      </c>
      <c r="T257" t="s">
        <v>1117</v>
      </c>
      <c r="U257" t="s">
        <v>1117</v>
      </c>
      <c r="V257" t="s">
        <v>1117</v>
      </c>
      <c r="W257" t="s">
        <v>1117</v>
      </c>
    </row>
    <row r="258" spans="1:23">
      <c r="A258" s="8" t="s">
        <v>1117</v>
      </c>
      <c r="B258" s="12" t="s">
        <v>1117</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1117</v>
      </c>
      <c r="S258" t="s">
        <v>1117</v>
      </c>
      <c r="T258" t="s">
        <v>1117</v>
      </c>
      <c r="U258" t="s">
        <v>1117</v>
      </c>
      <c r="V258" t="s">
        <v>1117</v>
      </c>
      <c r="W258" t="s">
        <v>1117</v>
      </c>
    </row>
    <row r="259" spans="1:23">
      <c r="A259" s="8" t="s">
        <v>1117</v>
      </c>
      <c r="B259" s="12" t="s">
        <v>1117</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1117</v>
      </c>
      <c r="S259" t="s">
        <v>1117</v>
      </c>
      <c r="T259" t="s">
        <v>1117</v>
      </c>
      <c r="U259" t="s">
        <v>1117</v>
      </c>
      <c r="V259" t="s">
        <v>1117</v>
      </c>
      <c r="W259" t="s">
        <v>1117</v>
      </c>
    </row>
    <row r="260" spans="1:23">
      <c r="A260" s="8" t="s">
        <v>1117</v>
      </c>
      <c r="B260" s="12" t="s">
        <v>1117</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1117</v>
      </c>
      <c r="S260" t="s">
        <v>1117</v>
      </c>
      <c r="T260" t="s">
        <v>1117</v>
      </c>
      <c r="U260" t="s">
        <v>1117</v>
      </c>
      <c r="V260" t="s">
        <v>1117</v>
      </c>
      <c r="W260" t="s">
        <v>1117</v>
      </c>
    </row>
    <row r="261" spans="1:23">
      <c r="A261" s="8" t="s">
        <v>1117</v>
      </c>
      <c r="B261" s="12" t="s">
        <v>1117</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1117</v>
      </c>
      <c r="S261" t="s">
        <v>1117</v>
      </c>
      <c r="T261" t="s">
        <v>1117</v>
      </c>
      <c r="U261" t="s">
        <v>1117</v>
      </c>
      <c r="V261" t="s">
        <v>1117</v>
      </c>
      <c r="W261" t="s">
        <v>1117</v>
      </c>
    </row>
    <row r="262" spans="1:23">
      <c r="A262" s="8" t="s">
        <v>1117</v>
      </c>
      <c r="B262" s="12" t="s">
        <v>1117</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1117</v>
      </c>
      <c r="S262" t="s">
        <v>1117</v>
      </c>
      <c r="T262" t="s">
        <v>1117</v>
      </c>
      <c r="U262" t="s">
        <v>1117</v>
      </c>
      <c r="V262" t="s">
        <v>1117</v>
      </c>
      <c r="W262" t="s">
        <v>1117</v>
      </c>
    </row>
    <row r="263" spans="1:23">
      <c r="A263" s="8" t="s">
        <v>1117</v>
      </c>
      <c r="B263" s="12" t="s">
        <v>1117</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1117</v>
      </c>
      <c r="S263" t="s">
        <v>1117</v>
      </c>
      <c r="T263" t="s">
        <v>1117</v>
      </c>
      <c r="U263" t="s">
        <v>1117</v>
      </c>
      <c r="V263" t="s">
        <v>1117</v>
      </c>
      <c r="W263" t="s">
        <v>1117</v>
      </c>
    </row>
    <row r="264" spans="1:23">
      <c r="A264" s="8" t="s">
        <v>1117</v>
      </c>
      <c r="B264" s="12" t="s">
        <v>1117</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1117</v>
      </c>
      <c r="S264" t="s">
        <v>1117</v>
      </c>
      <c r="T264" t="s">
        <v>1117</v>
      </c>
      <c r="U264" t="s">
        <v>1117</v>
      </c>
      <c r="V264" t="s">
        <v>1117</v>
      </c>
      <c r="W264" t="s">
        <v>1117</v>
      </c>
    </row>
    <row r="265" spans="1:23">
      <c r="A265" s="8" t="s">
        <v>1117</v>
      </c>
      <c r="B265" s="12" t="s">
        <v>1117</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1117</v>
      </c>
      <c r="S265" t="s">
        <v>1117</v>
      </c>
      <c r="T265" t="s">
        <v>1117</v>
      </c>
      <c r="U265" t="s">
        <v>1117</v>
      </c>
      <c r="V265" t="s">
        <v>1117</v>
      </c>
      <c r="W265" t="s">
        <v>1117</v>
      </c>
    </row>
    <row r="266" spans="1:23">
      <c r="A266" s="8" t="s">
        <v>1117</v>
      </c>
      <c r="B266" s="12" t="s">
        <v>1117</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1117</v>
      </c>
      <c r="S266" t="s">
        <v>1117</v>
      </c>
      <c r="T266" t="s">
        <v>1117</v>
      </c>
      <c r="U266" t="s">
        <v>1117</v>
      </c>
      <c r="V266" t="s">
        <v>1117</v>
      </c>
      <c r="W266" t="s">
        <v>1117</v>
      </c>
    </row>
    <row r="267" spans="1:23">
      <c r="A267" s="8" t="s">
        <v>1117</v>
      </c>
      <c r="B267" s="12" t="s">
        <v>1117</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1117</v>
      </c>
      <c r="S267" t="s">
        <v>1117</v>
      </c>
      <c r="T267" t="s">
        <v>1117</v>
      </c>
      <c r="U267" t="s">
        <v>1117</v>
      </c>
      <c r="V267" t="s">
        <v>1117</v>
      </c>
      <c r="W267" t="s">
        <v>1117</v>
      </c>
    </row>
    <row r="268" spans="1:23">
      <c r="A268" s="8" t="s">
        <v>1117</v>
      </c>
      <c r="B268" s="12" t="s">
        <v>1117</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1117</v>
      </c>
      <c r="S268" t="s">
        <v>1117</v>
      </c>
      <c r="T268" t="s">
        <v>1117</v>
      </c>
      <c r="U268" t="s">
        <v>1117</v>
      </c>
      <c r="V268" t="s">
        <v>1117</v>
      </c>
      <c r="W268" t="s">
        <v>1117</v>
      </c>
    </row>
    <row r="269" spans="1:23">
      <c r="A269" s="8" t="s">
        <v>1117</v>
      </c>
      <c r="B269" s="12" t="s">
        <v>1117</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1117</v>
      </c>
      <c r="S269" t="s">
        <v>1117</v>
      </c>
      <c r="T269" t="s">
        <v>1117</v>
      </c>
      <c r="U269" t="s">
        <v>1117</v>
      </c>
      <c r="V269" t="s">
        <v>1117</v>
      </c>
      <c r="W269" t="s">
        <v>1117</v>
      </c>
    </row>
    <row r="270" spans="1:23">
      <c r="A270" s="8" t="s">
        <v>1117</v>
      </c>
      <c r="B270" s="12" t="s">
        <v>1117</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1117</v>
      </c>
      <c r="S270" t="s">
        <v>1117</v>
      </c>
      <c r="T270" t="s">
        <v>1117</v>
      </c>
      <c r="U270" t="s">
        <v>1117</v>
      </c>
      <c r="V270" t="s">
        <v>1117</v>
      </c>
      <c r="W270" t="s">
        <v>1117</v>
      </c>
    </row>
    <row r="271" spans="1:23">
      <c r="A271" s="8" t="s">
        <v>1117</v>
      </c>
      <c r="B271" s="12" t="s">
        <v>1117</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1117</v>
      </c>
      <c r="S271" t="s">
        <v>1117</v>
      </c>
      <c r="T271" t="s">
        <v>1117</v>
      </c>
      <c r="U271" t="s">
        <v>1117</v>
      </c>
      <c r="V271" t="s">
        <v>1117</v>
      </c>
      <c r="W271" t="s">
        <v>1117</v>
      </c>
    </row>
    <row r="272" spans="1:23">
      <c r="A272" s="8" t="s">
        <v>1117</v>
      </c>
      <c r="B272" s="12" t="s">
        <v>1117</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1117</v>
      </c>
      <c r="S272" t="s">
        <v>1117</v>
      </c>
      <c r="T272" t="s">
        <v>1117</v>
      </c>
      <c r="U272" t="s">
        <v>1117</v>
      </c>
      <c r="V272" t="s">
        <v>1117</v>
      </c>
      <c r="W272" t="s">
        <v>1117</v>
      </c>
    </row>
    <row r="273" spans="1:23">
      <c r="A273" s="8" t="s">
        <v>1117</v>
      </c>
      <c r="B273" s="12" t="s">
        <v>1117</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1117</v>
      </c>
      <c r="S273" t="s">
        <v>1117</v>
      </c>
      <c r="T273" t="s">
        <v>1117</v>
      </c>
      <c r="U273" t="s">
        <v>1117</v>
      </c>
      <c r="V273" t="s">
        <v>1117</v>
      </c>
      <c r="W273" t="s">
        <v>1117</v>
      </c>
    </row>
    <row r="274" spans="1:23">
      <c r="A274" s="8" t="s">
        <v>1117</v>
      </c>
      <c r="B274" s="12" t="s">
        <v>1117</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1117</v>
      </c>
      <c r="S274" t="s">
        <v>1117</v>
      </c>
      <c r="T274" t="s">
        <v>1117</v>
      </c>
      <c r="U274" t="s">
        <v>1117</v>
      </c>
      <c r="V274" t="s">
        <v>1117</v>
      </c>
      <c r="W274" t="s">
        <v>1117</v>
      </c>
    </row>
    <row r="275" spans="1:23">
      <c r="A275" s="8" t="s">
        <v>1117</v>
      </c>
      <c r="B275" s="12" t="s">
        <v>1117</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1117</v>
      </c>
      <c r="S275" t="s">
        <v>1117</v>
      </c>
      <c r="T275" t="s">
        <v>1117</v>
      </c>
      <c r="U275" t="s">
        <v>1117</v>
      </c>
      <c r="V275" t="s">
        <v>1117</v>
      </c>
      <c r="W275" t="s">
        <v>1117</v>
      </c>
    </row>
    <row r="276" spans="1:23">
      <c r="A276" s="8" t="s">
        <v>1117</v>
      </c>
      <c r="B276" s="12" t="s">
        <v>1117</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1117</v>
      </c>
      <c r="S276" t="s">
        <v>1117</v>
      </c>
      <c r="T276" t="s">
        <v>1117</v>
      </c>
      <c r="U276" t="s">
        <v>1117</v>
      </c>
      <c r="V276" t="s">
        <v>1117</v>
      </c>
      <c r="W276" t="s">
        <v>1117</v>
      </c>
    </row>
    <row r="277" spans="1:23">
      <c r="A277" s="8" t="s">
        <v>1117</v>
      </c>
      <c r="B277" s="12" t="s">
        <v>1117</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1117</v>
      </c>
      <c r="S277" t="s">
        <v>1117</v>
      </c>
      <c r="T277" t="s">
        <v>1117</v>
      </c>
      <c r="U277" t="s">
        <v>1117</v>
      </c>
      <c r="V277" t="s">
        <v>1117</v>
      </c>
      <c r="W277" t="s">
        <v>1117</v>
      </c>
    </row>
    <row r="278" spans="1:23">
      <c r="A278" s="8" t="s">
        <v>1117</v>
      </c>
      <c r="B278" s="12" t="s">
        <v>1117</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1117</v>
      </c>
      <c r="S278" t="s">
        <v>1117</v>
      </c>
      <c r="T278" t="s">
        <v>1117</v>
      </c>
      <c r="U278" t="s">
        <v>1117</v>
      </c>
      <c r="V278" t="s">
        <v>1117</v>
      </c>
      <c r="W278" t="s">
        <v>1117</v>
      </c>
    </row>
    <row r="279" spans="1:23">
      <c r="A279" s="8" t="s">
        <v>1117</v>
      </c>
      <c r="B279" s="12" t="s">
        <v>1117</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1117</v>
      </c>
      <c r="S279" t="s">
        <v>1117</v>
      </c>
      <c r="T279" t="s">
        <v>1117</v>
      </c>
      <c r="U279" t="s">
        <v>1117</v>
      </c>
      <c r="V279" t="s">
        <v>1117</v>
      </c>
      <c r="W279" t="s">
        <v>1117</v>
      </c>
    </row>
    <row r="280" spans="1:23">
      <c r="A280" s="8" t="s">
        <v>1117</v>
      </c>
      <c r="B280" s="12" t="s">
        <v>1117</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1117</v>
      </c>
      <c r="S280" t="s">
        <v>1117</v>
      </c>
      <c r="T280" t="s">
        <v>1117</v>
      </c>
      <c r="U280" t="s">
        <v>1117</v>
      </c>
      <c r="V280" t="s">
        <v>1117</v>
      </c>
      <c r="W280" t="s">
        <v>1117</v>
      </c>
    </row>
    <row r="281" spans="1:23">
      <c r="A281" s="8" t="s">
        <v>1117</v>
      </c>
      <c r="B281" s="12" t="s">
        <v>1117</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1117</v>
      </c>
      <c r="S281" t="s">
        <v>1117</v>
      </c>
      <c r="T281" t="s">
        <v>1117</v>
      </c>
      <c r="U281" t="s">
        <v>1117</v>
      </c>
      <c r="V281" t="s">
        <v>1117</v>
      </c>
      <c r="W281" t="s">
        <v>1117</v>
      </c>
    </row>
    <row r="282" spans="1:23">
      <c r="A282" s="8" t="s">
        <v>1117</v>
      </c>
      <c r="B282" s="12" t="s">
        <v>1117</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1117</v>
      </c>
      <c r="S282" t="s">
        <v>1117</v>
      </c>
      <c r="T282" t="s">
        <v>1117</v>
      </c>
      <c r="U282" t="s">
        <v>1117</v>
      </c>
      <c r="V282" t="s">
        <v>1117</v>
      </c>
      <c r="W282" t="s">
        <v>1117</v>
      </c>
    </row>
    <row r="283" spans="1:23">
      <c r="A283" s="8" t="s">
        <v>1117</v>
      </c>
      <c r="B283" s="12" t="s">
        <v>1117</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1117</v>
      </c>
      <c r="S283" t="s">
        <v>1117</v>
      </c>
      <c r="T283" t="s">
        <v>1117</v>
      </c>
      <c r="U283" t="s">
        <v>1117</v>
      </c>
      <c r="V283" t="s">
        <v>1117</v>
      </c>
      <c r="W283" t="s">
        <v>1117</v>
      </c>
    </row>
    <row r="284" spans="1:23">
      <c r="A284" s="8" t="s">
        <v>1117</v>
      </c>
      <c r="B284" s="12" t="s">
        <v>1117</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1117</v>
      </c>
      <c r="S284" t="s">
        <v>1117</v>
      </c>
      <c r="T284" t="s">
        <v>1117</v>
      </c>
      <c r="U284" t="s">
        <v>1117</v>
      </c>
      <c r="V284" t="s">
        <v>1117</v>
      </c>
      <c r="W284" t="s">
        <v>1117</v>
      </c>
    </row>
    <row r="285" spans="1:23">
      <c r="A285" s="8" t="s">
        <v>1117</v>
      </c>
      <c r="B285" s="12" t="s">
        <v>1117</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1117</v>
      </c>
      <c r="S285" t="s">
        <v>1117</v>
      </c>
      <c r="T285" t="s">
        <v>1117</v>
      </c>
      <c r="U285" t="s">
        <v>1117</v>
      </c>
      <c r="V285" t="s">
        <v>1117</v>
      </c>
      <c r="W285" t="s">
        <v>1117</v>
      </c>
    </row>
    <row r="286" spans="1:23">
      <c r="A286" s="8" t="s">
        <v>1117</v>
      </c>
      <c r="B286" s="12" t="s">
        <v>1117</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1117</v>
      </c>
      <c r="S286" t="s">
        <v>1117</v>
      </c>
      <c r="T286" t="s">
        <v>1117</v>
      </c>
      <c r="U286" t="s">
        <v>1117</v>
      </c>
      <c r="V286" t="s">
        <v>1117</v>
      </c>
      <c r="W286" t="s">
        <v>1117</v>
      </c>
    </row>
    <row r="287" spans="1:23">
      <c r="A287" s="8" t="s">
        <v>1117</v>
      </c>
      <c r="B287" s="12" t="s">
        <v>1117</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1117</v>
      </c>
      <c r="S287" t="s">
        <v>1117</v>
      </c>
      <c r="T287" t="s">
        <v>1117</v>
      </c>
      <c r="U287" t="s">
        <v>1117</v>
      </c>
      <c r="V287" t="s">
        <v>1117</v>
      </c>
      <c r="W287" t="s">
        <v>1117</v>
      </c>
    </row>
    <row r="288" spans="1:23">
      <c r="A288" s="8" t="s">
        <v>1117</v>
      </c>
      <c r="B288" s="12" t="s">
        <v>1117</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1117</v>
      </c>
      <c r="S288" t="s">
        <v>1117</v>
      </c>
      <c r="T288" t="s">
        <v>1117</v>
      </c>
      <c r="U288" t="s">
        <v>1117</v>
      </c>
      <c r="V288" t="s">
        <v>1117</v>
      </c>
      <c r="W288" t="s">
        <v>1117</v>
      </c>
    </row>
    <row r="289" spans="1:23">
      <c r="A289" s="8" t="s">
        <v>1117</v>
      </c>
      <c r="B289" s="12" t="s">
        <v>1117</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1117</v>
      </c>
      <c r="S289" t="s">
        <v>1117</v>
      </c>
      <c r="T289" t="s">
        <v>1117</v>
      </c>
      <c r="U289" t="s">
        <v>1117</v>
      </c>
      <c r="V289" t="s">
        <v>1117</v>
      </c>
      <c r="W289" t="s">
        <v>1117</v>
      </c>
    </row>
    <row r="290" spans="1:23">
      <c r="A290" s="8" t="s">
        <v>1117</v>
      </c>
      <c r="B290" s="12" t="s">
        <v>1117</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1117</v>
      </c>
      <c r="S290" t="s">
        <v>1117</v>
      </c>
      <c r="T290" t="s">
        <v>1117</v>
      </c>
      <c r="U290" t="s">
        <v>1117</v>
      </c>
      <c r="V290" t="s">
        <v>1117</v>
      </c>
      <c r="W290" t="s">
        <v>1117</v>
      </c>
    </row>
    <row r="291" spans="1:23">
      <c r="A291" s="8" t="s">
        <v>1117</v>
      </c>
      <c r="B291" s="12" t="s">
        <v>1117</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1117</v>
      </c>
      <c r="S291" t="s">
        <v>1117</v>
      </c>
      <c r="T291" t="s">
        <v>1117</v>
      </c>
      <c r="U291" t="s">
        <v>1117</v>
      </c>
      <c r="V291" t="s">
        <v>1117</v>
      </c>
      <c r="W291" t="s">
        <v>1117</v>
      </c>
    </row>
    <row r="292" spans="1:23">
      <c r="A292" s="8" t="s">
        <v>1117</v>
      </c>
      <c r="B292" s="12" t="s">
        <v>1117</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1117</v>
      </c>
      <c r="S292" t="s">
        <v>1117</v>
      </c>
      <c r="T292" t="s">
        <v>1117</v>
      </c>
      <c r="U292" t="s">
        <v>1117</v>
      </c>
      <c r="V292" t="s">
        <v>1117</v>
      </c>
      <c r="W292" t="s">
        <v>1117</v>
      </c>
    </row>
    <row r="293" spans="1:23">
      <c r="A293" s="8" t="s">
        <v>1117</v>
      </c>
      <c r="B293" s="12" t="s">
        <v>1117</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1117</v>
      </c>
      <c r="S293" t="s">
        <v>1117</v>
      </c>
      <c r="T293" t="s">
        <v>1117</v>
      </c>
      <c r="U293" t="s">
        <v>1117</v>
      </c>
      <c r="V293" t="s">
        <v>1117</v>
      </c>
      <c r="W293" t="s">
        <v>1117</v>
      </c>
    </row>
    <row r="294" spans="1:23">
      <c r="A294" s="8" t="s">
        <v>1117</v>
      </c>
      <c r="B294" s="12" t="s">
        <v>1117</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1117</v>
      </c>
      <c r="S294" t="s">
        <v>1117</v>
      </c>
      <c r="T294" t="s">
        <v>1117</v>
      </c>
      <c r="U294" t="s">
        <v>1117</v>
      </c>
      <c r="V294" t="s">
        <v>1117</v>
      </c>
      <c r="W294" t="s">
        <v>1117</v>
      </c>
    </row>
    <row r="295" spans="1:23">
      <c r="A295" s="8" t="s">
        <v>1117</v>
      </c>
      <c r="B295" s="12" t="s">
        <v>1117</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1117</v>
      </c>
      <c r="S295" t="s">
        <v>1117</v>
      </c>
      <c r="T295" t="s">
        <v>1117</v>
      </c>
      <c r="U295" t="s">
        <v>1117</v>
      </c>
      <c r="V295" t="s">
        <v>1117</v>
      </c>
      <c r="W295" t="s">
        <v>1117</v>
      </c>
    </row>
    <row r="296" spans="1:23">
      <c r="A296" s="8" t="s">
        <v>1117</v>
      </c>
      <c r="B296" s="12" t="s">
        <v>1117</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1117</v>
      </c>
      <c r="S296" t="s">
        <v>1117</v>
      </c>
      <c r="T296" t="s">
        <v>1117</v>
      </c>
      <c r="U296" t="s">
        <v>1117</v>
      </c>
      <c r="V296" t="s">
        <v>1117</v>
      </c>
      <c r="W296" t="s">
        <v>1117</v>
      </c>
    </row>
    <row r="297" spans="1:23">
      <c r="A297" s="8" t="s">
        <v>1117</v>
      </c>
      <c r="B297" s="12" t="s">
        <v>1117</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1117</v>
      </c>
      <c r="S297" t="s">
        <v>1117</v>
      </c>
      <c r="T297" t="s">
        <v>1117</v>
      </c>
      <c r="U297" t="s">
        <v>1117</v>
      </c>
      <c r="V297" t="s">
        <v>1117</v>
      </c>
      <c r="W297" t="s">
        <v>1117</v>
      </c>
    </row>
    <row r="298" spans="1:23">
      <c r="A298" s="8" t="s">
        <v>1117</v>
      </c>
      <c r="B298" s="12" t="s">
        <v>1117</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1117</v>
      </c>
      <c r="S298" t="s">
        <v>1117</v>
      </c>
      <c r="T298" t="s">
        <v>1117</v>
      </c>
      <c r="U298" t="s">
        <v>1117</v>
      </c>
      <c r="V298" t="s">
        <v>1117</v>
      </c>
      <c r="W298" t="s">
        <v>1117</v>
      </c>
    </row>
    <row r="299" spans="1:23">
      <c r="A299" s="8" t="s">
        <v>1117</v>
      </c>
      <c r="B299" s="12" t="s">
        <v>1117</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1117</v>
      </c>
      <c r="S299" t="s">
        <v>1117</v>
      </c>
      <c r="T299" t="s">
        <v>1117</v>
      </c>
      <c r="U299" t="s">
        <v>1117</v>
      </c>
      <c r="V299" t="s">
        <v>1117</v>
      </c>
      <c r="W299" t="s">
        <v>1117</v>
      </c>
    </row>
    <row r="300" spans="1:23">
      <c r="A300" s="8" t="s">
        <v>1117</v>
      </c>
      <c r="B300" s="12" t="s">
        <v>1117</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1117</v>
      </c>
      <c r="S300" t="s">
        <v>1117</v>
      </c>
      <c r="T300" t="s">
        <v>1117</v>
      </c>
      <c r="U300" t="s">
        <v>1117</v>
      </c>
      <c r="V300" t="s">
        <v>1117</v>
      </c>
      <c r="W300" t="s">
        <v>1117</v>
      </c>
    </row>
    <row r="301" spans="1:23">
      <c r="A301" s="8" t="s">
        <v>1117</v>
      </c>
      <c r="B301" s="12" t="s">
        <v>1117</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1117</v>
      </c>
      <c r="S301" t="s">
        <v>1117</v>
      </c>
      <c r="T301" t="s">
        <v>1117</v>
      </c>
      <c r="U301" t="s">
        <v>1117</v>
      </c>
      <c r="V301" t="s">
        <v>1117</v>
      </c>
      <c r="W301" t="s">
        <v>1117</v>
      </c>
    </row>
    <row r="302" spans="1:23">
      <c r="A302" s="8" t="s">
        <v>1117</v>
      </c>
      <c r="B302" s="12" t="s">
        <v>1117</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1117</v>
      </c>
      <c r="S302" t="s">
        <v>1117</v>
      </c>
      <c r="T302" t="s">
        <v>1117</v>
      </c>
      <c r="U302" t="s">
        <v>1117</v>
      </c>
      <c r="V302" t="s">
        <v>1117</v>
      </c>
      <c r="W302" t="s">
        <v>1117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1140</v>
      </c>
      <c r="B1" s="8" t="s">
        <v>1139</v>
      </c>
    </row>
    <row r="2" spans="1:2">
      <c r="A2" s="8" t="s">
        <v>1141</v>
      </c>
      <c r="B2" t="s">
        <v>10327</v>
      </c>
    </row>
    <row r="3" spans="1:2">
      <c r="A3" s="8" t="s">
        <v>1142</v>
      </c>
      <c r="B3" t="s">
        <v>10328</v>
      </c>
    </row>
    <row r="4" spans="1:2">
      <c r="A4" s="8" t="s">
        <v>1143</v>
      </c>
      <c r="B4" t="s">
        <v>10328</v>
      </c>
    </row>
    <row r="5" spans="1:2">
      <c r="A5" s="8" t="s">
        <v>1144</v>
      </c>
      <c r="B5" t="s">
        <v>10328</v>
      </c>
    </row>
    <row r="6" spans="1:2">
      <c r="A6" s="8" t="s">
        <v>1145</v>
      </c>
      <c r="B6" t="s">
        <v>10328</v>
      </c>
    </row>
    <row r="7" spans="1:2">
      <c r="A7" s="8" t="s">
        <v>1146</v>
      </c>
      <c r="B7" t="s">
        <v>10328</v>
      </c>
    </row>
    <row r="8" spans="1:2">
      <c r="A8" s="8" t="s">
        <v>1147</v>
      </c>
      <c r="B8" t="s">
        <v>10328</v>
      </c>
    </row>
    <row r="9" spans="1:2">
      <c r="A9" s="8" t="s">
        <v>1148</v>
      </c>
      <c r="B9" t="s">
        <v>10328</v>
      </c>
    </row>
    <row r="10" spans="1:2">
      <c r="A10" s="8" t="s">
        <v>1149</v>
      </c>
      <c r="B10" t="s">
        <v>10328</v>
      </c>
    </row>
    <row r="11" spans="1:2">
      <c r="A11" s="8" t="s">
        <v>1150</v>
      </c>
      <c r="B11" t="s">
        <v>10328</v>
      </c>
    </row>
    <row r="12" spans="1:2">
      <c r="A12" s="8" t="s">
        <v>1151</v>
      </c>
      <c r="B12" t="s">
        <v>10328</v>
      </c>
    </row>
    <row r="13" spans="1:2">
      <c r="A13" s="8" t="s">
        <v>1152</v>
      </c>
      <c r="B13" t="s">
        <v>10328</v>
      </c>
    </row>
    <row r="14" spans="1:2">
      <c r="A14" s="8" t="s">
        <v>1153</v>
      </c>
      <c r="B14" t="s">
        <v>10328</v>
      </c>
    </row>
    <row r="15" spans="1:2">
      <c r="A15" s="8" t="s">
        <v>1154</v>
      </c>
      <c r="B15" t="s">
        <v>10328</v>
      </c>
    </row>
    <row r="16" spans="1:2">
      <c r="A16" s="8" t="s">
        <v>1155</v>
      </c>
      <c r="B16" t="s">
        <v>10328</v>
      </c>
    </row>
    <row r="17" spans="1:2">
      <c r="A17" s="8" t="s">
        <v>1156</v>
      </c>
      <c r="B17" t="s">
        <v>10328</v>
      </c>
    </row>
    <row r="18" spans="1:2">
      <c r="A18" s="8" t="s">
        <v>1157</v>
      </c>
      <c r="B18" t="s">
        <v>10328</v>
      </c>
    </row>
    <row r="19" spans="1:2">
      <c r="A19" s="8" t="s">
        <v>1158</v>
      </c>
      <c r="B19" t="s">
        <v>10328</v>
      </c>
    </row>
    <row r="20" spans="1:2">
      <c r="A20" s="8" t="s">
        <v>1159</v>
      </c>
      <c r="B20" t="s">
        <v>10328</v>
      </c>
    </row>
    <row r="21" spans="1:2">
      <c r="A21" s="8" t="s">
        <v>1160</v>
      </c>
      <c r="B21" t="s">
        <v>10328</v>
      </c>
    </row>
    <row r="22" spans="1:2">
      <c r="A22" s="8" t="s">
        <v>1161</v>
      </c>
      <c r="B22" t="s">
        <v>10328</v>
      </c>
    </row>
    <row r="23" spans="1:2">
      <c r="A23" s="8" t="s">
        <v>1162</v>
      </c>
      <c r="B23" t="s">
        <v>10328</v>
      </c>
    </row>
    <row r="24" spans="1:2">
      <c r="A24" s="8" t="s">
        <v>1163</v>
      </c>
      <c r="B24" t="s">
        <v>10328</v>
      </c>
    </row>
    <row r="25" spans="1:2">
      <c r="A25" s="8" t="s">
        <v>1164</v>
      </c>
      <c r="B25" t="s">
        <v>10328</v>
      </c>
    </row>
    <row r="26" spans="1:2">
      <c r="A26" s="8" t="s">
        <v>1165</v>
      </c>
      <c r="B26" t="s">
        <v>10328</v>
      </c>
    </row>
    <row r="27" spans="1:2">
      <c r="A27" s="8" t="s">
        <v>1166</v>
      </c>
      <c r="B27" t="s">
        <v>10328</v>
      </c>
    </row>
    <row r="28" spans="1:2">
      <c r="A28" s="8" t="s">
        <v>1167</v>
      </c>
      <c r="B28" t="s">
        <v>10328</v>
      </c>
    </row>
    <row r="29" spans="1:2">
      <c r="A29" s="8" t="s">
        <v>1168</v>
      </c>
      <c r="B29" t="s">
        <v>10328</v>
      </c>
    </row>
    <row r="30" spans="1:2">
      <c r="A30" s="8" t="s">
        <v>1169</v>
      </c>
      <c r="B30" t="s">
        <v>10328</v>
      </c>
    </row>
    <row r="31" spans="1:2">
      <c r="A31" s="8" t="s">
        <v>1170</v>
      </c>
      <c r="B31" t="s">
        <v>10328</v>
      </c>
    </row>
    <row r="32" spans="1:2">
      <c r="A32" s="8" t="s">
        <v>1171</v>
      </c>
      <c r="B32" t="s">
        <v>10328</v>
      </c>
    </row>
    <row r="33" spans="1:2">
      <c r="A33" s="8" t="s">
        <v>1172</v>
      </c>
      <c r="B33" t="s">
        <v>10328</v>
      </c>
    </row>
    <row r="34" spans="1:2">
      <c r="A34" s="8" t="s">
        <v>1173</v>
      </c>
      <c r="B34" t="s">
        <v>10328</v>
      </c>
    </row>
    <row r="35" spans="1:2">
      <c r="A35" s="8" t="s">
        <v>1174</v>
      </c>
      <c r="B35" t="s">
        <v>10328</v>
      </c>
    </row>
    <row r="36" spans="1:2">
      <c r="A36" s="8" t="s">
        <v>1175</v>
      </c>
      <c r="B36" t="s">
        <v>10328</v>
      </c>
    </row>
    <row r="37" spans="1:2">
      <c r="A37" s="8" t="s">
        <v>1176</v>
      </c>
      <c r="B37" t="s">
        <v>10328</v>
      </c>
    </row>
    <row r="38" spans="1:2">
      <c r="A38" s="8" t="s">
        <v>1177</v>
      </c>
      <c r="B38" t="s">
        <v>10328</v>
      </c>
    </row>
    <row r="39" spans="1:2">
      <c r="A39" s="8" t="s">
        <v>1178</v>
      </c>
      <c r="B39" t="s">
        <v>10328</v>
      </c>
    </row>
    <row r="40" spans="1:2">
      <c r="A40" s="8" t="s">
        <v>1179</v>
      </c>
      <c r="B40" t="s">
        <v>10328</v>
      </c>
    </row>
    <row r="41" spans="1:2">
      <c r="A41" s="8" t="s">
        <v>1180</v>
      </c>
      <c r="B41" t="s">
        <v>10328</v>
      </c>
    </row>
    <row r="42" spans="1:2">
      <c r="A42" s="8" t="s">
        <v>1181</v>
      </c>
      <c r="B42" t="s">
        <v>10328</v>
      </c>
    </row>
    <row r="43" spans="1:2">
      <c r="A43" s="8" t="s">
        <v>1182</v>
      </c>
      <c r="B43" t="s">
        <v>10328</v>
      </c>
    </row>
    <row r="44" spans="1:2">
      <c r="A44" s="8" t="s">
        <v>1183</v>
      </c>
      <c r="B44" t="s">
        <v>10328</v>
      </c>
    </row>
    <row r="45" spans="1:2">
      <c r="A45" s="8" t="s">
        <v>1184</v>
      </c>
      <c r="B45" t="s">
        <v>10328</v>
      </c>
    </row>
    <row r="46" spans="1:2">
      <c r="A46" s="8" t="s">
        <v>1185</v>
      </c>
      <c r="B46" t="s">
        <v>10328</v>
      </c>
    </row>
    <row r="47" spans="1:2">
      <c r="A47" s="8" t="s">
        <v>1186</v>
      </c>
      <c r="B47" t="s">
        <v>10328</v>
      </c>
    </row>
    <row r="48" spans="1:2">
      <c r="A48" s="8" t="s">
        <v>1187</v>
      </c>
      <c r="B48" t="s">
        <v>10328</v>
      </c>
    </row>
    <row r="49" spans="1:2">
      <c r="A49" s="8" t="s">
        <v>1188</v>
      </c>
      <c r="B49" t="s">
        <v>10328</v>
      </c>
    </row>
    <row r="50" spans="1:2">
      <c r="A50" s="8" t="s">
        <v>1189</v>
      </c>
      <c r="B50" t="s">
        <v>10329</v>
      </c>
    </row>
    <row r="51" spans="1:2">
      <c r="A51" s="8" t="s">
        <v>1190</v>
      </c>
      <c r="B51" t="s">
        <v>10328</v>
      </c>
    </row>
    <row r="52" spans="1:2">
      <c r="A52" s="8" t="s">
        <v>1191</v>
      </c>
      <c r="B52" t="s">
        <v>10328</v>
      </c>
    </row>
    <row r="53" spans="1:2">
      <c r="A53" s="8" t="s">
        <v>1192</v>
      </c>
      <c r="B53" t="s">
        <v>10328</v>
      </c>
    </row>
    <row r="54" spans="1:2">
      <c r="A54" s="8" t="s">
        <v>1193</v>
      </c>
      <c r="B54" t="s">
        <v>10328</v>
      </c>
    </row>
    <row r="55" spans="1:2">
      <c r="A55" s="8" t="s">
        <v>1194</v>
      </c>
      <c r="B55" t="s">
        <v>10328</v>
      </c>
    </row>
    <row r="56" spans="1:2">
      <c r="A56" s="8" t="s">
        <v>1195</v>
      </c>
      <c r="B56" t="s">
        <v>10328</v>
      </c>
    </row>
    <row r="57" spans="1:2">
      <c r="A57" s="8" t="s">
        <v>1196</v>
      </c>
      <c r="B57" t="s">
        <v>10328</v>
      </c>
    </row>
    <row r="58" spans="1:2">
      <c r="A58" s="8" t="s">
        <v>1197</v>
      </c>
      <c r="B58" t="s">
        <v>10328</v>
      </c>
    </row>
    <row r="59" spans="1:2">
      <c r="A59" s="8" t="s">
        <v>1198</v>
      </c>
      <c r="B59" t="s">
        <v>10328</v>
      </c>
    </row>
    <row r="60" spans="1:2">
      <c r="A60" s="8" t="s">
        <v>1199</v>
      </c>
      <c r="B60" t="s">
        <v>10328</v>
      </c>
    </row>
    <row r="61" spans="1:2">
      <c r="A61" s="8" t="s">
        <v>1200</v>
      </c>
      <c r="B61" t="s">
        <v>10328</v>
      </c>
    </row>
    <row r="62" spans="1:2">
      <c r="A62" s="8" t="s">
        <v>1201</v>
      </c>
      <c r="B62" t="s">
        <v>10328</v>
      </c>
    </row>
    <row r="63" spans="1:2">
      <c r="A63" s="8" t="s">
        <v>1202</v>
      </c>
      <c r="B63" t="s">
        <v>10328</v>
      </c>
    </row>
    <row r="64" spans="1:2">
      <c r="A64" s="8" t="s">
        <v>1203</v>
      </c>
      <c r="B64" t="s">
        <v>10330</v>
      </c>
    </row>
    <row r="65" spans="1:2">
      <c r="A65" s="8" t="s">
        <v>1204</v>
      </c>
      <c r="B65" t="s">
        <v>10328</v>
      </c>
    </row>
    <row r="66" spans="1:2">
      <c r="A66" s="8" t="s">
        <v>1205</v>
      </c>
      <c r="B66" t="s">
        <v>10328</v>
      </c>
    </row>
    <row r="67" spans="1:2">
      <c r="A67" s="8" t="s">
        <v>1206</v>
      </c>
      <c r="B67" t="s">
        <v>10328</v>
      </c>
    </row>
    <row r="68" spans="1:2">
      <c r="A68" s="8" t="s">
        <v>1207</v>
      </c>
      <c r="B68" t="s">
        <v>10328</v>
      </c>
    </row>
    <row r="69" spans="1:2">
      <c r="A69" s="8" t="s">
        <v>1208</v>
      </c>
      <c r="B69" t="s">
        <v>10328</v>
      </c>
    </row>
    <row r="70" spans="1:2">
      <c r="A70" s="8" t="s">
        <v>1209</v>
      </c>
      <c r="B70" t="s">
        <v>10328</v>
      </c>
    </row>
    <row r="71" spans="1:2">
      <c r="A71" s="8" t="s">
        <v>1210</v>
      </c>
      <c r="B71" t="s">
        <v>10328</v>
      </c>
    </row>
    <row r="72" spans="1:2">
      <c r="A72" s="8" t="s">
        <v>1211</v>
      </c>
      <c r="B72" t="s">
        <v>10331</v>
      </c>
    </row>
    <row r="73" spans="1:2">
      <c r="A73" s="8" t="s">
        <v>1212</v>
      </c>
      <c r="B73" t="s">
        <v>10328</v>
      </c>
    </row>
    <row r="74" spans="1:2">
      <c r="A74" s="8" t="s">
        <v>1213</v>
      </c>
      <c r="B74" t="s">
        <v>10328</v>
      </c>
    </row>
    <row r="75" spans="1:2">
      <c r="A75" s="8" t="s">
        <v>1214</v>
      </c>
      <c r="B75" t="s">
        <v>10328</v>
      </c>
    </row>
    <row r="76" spans="1:2">
      <c r="A76" s="8" t="s">
        <v>1215</v>
      </c>
      <c r="B76" t="s">
        <v>10332</v>
      </c>
    </row>
    <row r="77" spans="1:2">
      <c r="A77" s="8" t="s">
        <v>1216</v>
      </c>
      <c r="B77" t="s">
        <v>10328</v>
      </c>
    </row>
    <row r="78" spans="1:2">
      <c r="A78" s="8" t="s">
        <v>1217</v>
      </c>
      <c r="B78" t="s">
        <v>10328</v>
      </c>
    </row>
    <row r="79" spans="1:2">
      <c r="A79" s="8" t="s">
        <v>1218</v>
      </c>
      <c r="B79" t="s">
        <v>10328</v>
      </c>
    </row>
    <row r="80" spans="1:2">
      <c r="A80" s="8" t="s">
        <v>1219</v>
      </c>
      <c r="B80" t="s">
        <v>10328</v>
      </c>
    </row>
    <row r="81" spans="1:2">
      <c r="A81" s="8" t="s">
        <v>1220</v>
      </c>
      <c r="B81" t="s">
        <v>10328</v>
      </c>
    </row>
    <row r="82" spans="1:2">
      <c r="A82" s="8" t="s">
        <v>1221</v>
      </c>
      <c r="B82" t="s">
        <v>10328</v>
      </c>
    </row>
    <row r="83" spans="1:2">
      <c r="A83" s="8" t="s">
        <v>1222</v>
      </c>
      <c r="B83" t="s">
        <v>10328</v>
      </c>
    </row>
    <row r="84" spans="1:2">
      <c r="A84" s="8" t="s">
        <v>1223</v>
      </c>
      <c r="B84" t="s">
        <v>10333</v>
      </c>
    </row>
    <row r="85" spans="1:2">
      <c r="A85" s="8" t="s">
        <v>1224</v>
      </c>
      <c r="B85" t="s">
        <v>10328</v>
      </c>
    </row>
    <row r="86" spans="1:2">
      <c r="A86" s="8" t="s">
        <v>1225</v>
      </c>
      <c r="B86" t="s">
        <v>10334</v>
      </c>
    </row>
    <row r="87" spans="1:2">
      <c r="A87" s="8" t="s">
        <v>1226</v>
      </c>
      <c r="B87" t="s">
        <v>10328</v>
      </c>
    </row>
    <row r="88" spans="1:2">
      <c r="A88" s="8" t="s">
        <v>1227</v>
      </c>
      <c r="B88" t="s">
        <v>10328</v>
      </c>
    </row>
    <row r="89" spans="1:2">
      <c r="A89" s="8" t="s">
        <v>1228</v>
      </c>
      <c r="B89" t="s">
        <v>10328</v>
      </c>
    </row>
    <row r="90" spans="1:2">
      <c r="A90" s="8" t="s">
        <v>1229</v>
      </c>
      <c r="B90" t="s">
        <v>10335</v>
      </c>
    </row>
    <row r="91" spans="1:2">
      <c r="A91" s="8" t="s">
        <v>1230</v>
      </c>
      <c r="B91" t="s">
        <v>10328</v>
      </c>
    </row>
    <row r="92" spans="1:2">
      <c r="A92" s="8" t="s">
        <v>1231</v>
      </c>
      <c r="B92" t="s">
        <v>10328</v>
      </c>
    </row>
    <row r="93" spans="1:2">
      <c r="A93" s="8" t="s">
        <v>1232</v>
      </c>
      <c r="B93" t="s">
        <v>10328</v>
      </c>
    </row>
    <row r="94" spans="1:2">
      <c r="A94" s="8" t="s">
        <v>1233</v>
      </c>
      <c r="B94" t="s">
        <v>10328</v>
      </c>
    </row>
    <row r="95" spans="1:2">
      <c r="A95" s="8" t="s">
        <v>1234</v>
      </c>
      <c r="B95" t="s">
        <v>10328</v>
      </c>
    </row>
    <row r="96" spans="1:2">
      <c r="A96" s="8" t="s">
        <v>1235</v>
      </c>
      <c r="B96" t="s">
        <v>10328</v>
      </c>
    </row>
    <row r="97" spans="1:2">
      <c r="A97" s="8" t="s">
        <v>1236</v>
      </c>
      <c r="B97" t="s">
        <v>10328</v>
      </c>
    </row>
    <row r="98" spans="1:2">
      <c r="A98" s="8" t="s">
        <v>1237</v>
      </c>
      <c r="B98" t="s">
        <v>10336</v>
      </c>
    </row>
    <row r="99" spans="1:2">
      <c r="A99" s="8" t="s">
        <v>1238</v>
      </c>
      <c r="B99" t="s">
        <v>10336</v>
      </c>
    </row>
    <row r="100" spans="1:2">
      <c r="A100" s="8" t="s">
        <v>1239</v>
      </c>
      <c r="B100" t="s">
        <v>10337</v>
      </c>
    </row>
    <row r="101" spans="1:2">
      <c r="A101" s="8" t="s">
        <v>1240</v>
      </c>
      <c r="B101" t="s">
        <v>10328</v>
      </c>
    </row>
    <row r="102" spans="1:2">
      <c r="A102" s="8" t="s">
        <v>1241</v>
      </c>
      <c r="B102" t="s">
        <v>10328</v>
      </c>
    </row>
    <row r="103" spans="1:2">
      <c r="A103" s="8" t="s">
        <v>1242</v>
      </c>
      <c r="B103" t="s">
        <v>10337</v>
      </c>
    </row>
    <row r="104" spans="1:2">
      <c r="A104" s="8" t="s">
        <v>1243</v>
      </c>
      <c r="B104" t="s">
        <v>10338</v>
      </c>
    </row>
    <row r="105" spans="1:2">
      <c r="A105" s="8" t="s">
        <v>1244</v>
      </c>
      <c r="B105" t="s">
        <v>10328</v>
      </c>
    </row>
    <row r="106" spans="1:2">
      <c r="A106" s="8" t="s">
        <v>1245</v>
      </c>
      <c r="B106" t="s">
        <v>10339</v>
      </c>
    </row>
    <row r="107" spans="1:2">
      <c r="A107" s="8" t="s">
        <v>1246</v>
      </c>
      <c r="B107" t="s">
        <v>10328</v>
      </c>
    </row>
    <row r="108" spans="1:2">
      <c r="A108" s="8" t="s">
        <v>1247</v>
      </c>
      <c r="B108" t="s">
        <v>10328</v>
      </c>
    </row>
    <row r="109" spans="1:2">
      <c r="A109" s="8" t="s">
        <v>1248</v>
      </c>
      <c r="B109" t="s">
        <v>10328</v>
      </c>
    </row>
    <row r="110" spans="1:2">
      <c r="A110" s="8" t="s">
        <v>1249</v>
      </c>
      <c r="B110" t="s">
        <v>10340</v>
      </c>
    </row>
    <row r="111" spans="1:2">
      <c r="A111" s="8" t="s">
        <v>1250</v>
      </c>
      <c r="B111" t="s">
        <v>10341</v>
      </c>
    </row>
    <row r="112" spans="1:2">
      <c r="A112" s="8" t="s">
        <v>1251</v>
      </c>
      <c r="B112" t="s">
        <v>10328</v>
      </c>
    </row>
    <row r="113" spans="1:2">
      <c r="A113" s="8" t="s">
        <v>1252</v>
      </c>
      <c r="B113" t="s">
        <v>10341</v>
      </c>
    </row>
    <row r="114" spans="1:2">
      <c r="A114" s="8" t="s">
        <v>1253</v>
      </c>
      <c r="B114" t="s">
        <v>10342</v>
      </c>
    </row>
    <row r="115" spans="1:2">
      <c r="A115" s="8" t="s">
        <v>1254</v>
      </c>
      <c r="B115" t="s">
        <v>10341</v>
      </c>
    </row>
    <row r="116" spans="1:2">
      <c r="A116" s="8" t="s">
        <v>1255</v>
      </c>
      <c r="B116" t="s">
        <v>10335</v>
      </c>
    </row>
    <row r="117" spans="1:2">
      <c r="A117" s="8" t="s">
        <v>1256</v>
      </c>
      <c r="B117" t="s">
        <v>10341</v>
      </c>
    </row>
    <row r="118" spans="1:2">
      <c r="A118" s="8" t="s">
        <v>1257</v>
      </c>
      <c r="B118" t="s">
        <v>10331</v>
      </c>
    </row>
    <row r="119" spans="1:2">
      <c r="A119" s="8" t="s">
        <v>1258</v>
      </c>
      <c r="B119" t="s">
        <v>10328</v>
      </c>
    </row>
    <row r="120" spans="1:2">
      <c r="A120" s="8" t="s">
        <v>1259</v>
      </c>
      <c r="B120" t="s">
        <v>10337</v>
      </c>
    </row>
    <row r="121" spans="1:2">
      <c r="A121" s="8" t="s">
        <v>1260</v>
      </c>
      <c r="B121" t="s">
        <v>10335</v>
      </c>
    </row>
    <row r="122" spans="1:2">
      <c r="A122" s="8" t="s">
        <v>1261</v>
      </c>
      <c r="B122" t="s">
        <v>10343</v>
      </c>
    </row>
    <row r="123" spans="1:2">
      <c r="A123" s="8" t="s">
        <v>1262</v>
      </c>
      <c r="B123" t="s">
        <v>10328</v>
      </c>
    </row>
    <row r="124" spans="1:2">
      <c r="A124" s="8" t="s">
        <v>1263</v>
      </c>
      <c r="B124" t="s">
        <v>10330</v>
      </c>
    </row>
    <row r="125" spans="1:2">
      <c r="A125" s="8" t="s">
        <v>1264</v>
      </c>
      <c r="B125" t="s">
        <v>10344</v>
      </c>
    </row>
    <row r="126" spans="1:2">
      <c r="A126" s="8" t="s">
        <v>1265</v>
      </c>
      <c r="B126" t="s">
        <v>10345</v>
      </c>
    </row>
    <row r="127" spans="1:2">
      <c r="A127" s="8" t="s">
        <v>1266</v>
      </c>
      <c r="B127" t="s">
        <v>10346</v>
      </c>
    </row>
    <row r="128" spans="1:2">
      <c r="A128" s="8" t="s">
        <v>1267</v>
      </c>
      <c r="B128" t="s">
        <v>10328</v>
      </c>
    </row>
    <row r="129" spans="1:2">
      <c r="A129" s="8" t="s">
        <v>1268</v>
      </c>
      <c r="B129" t="s">
        <v>10335</v>
      </c>
    </row>
    <row r="130" spans="1:2">
      <c r="A130" s="8" t="s">
        <v>1269</v>
      </c>
      <c r="B130" t="s">
        <v>10328</v>
      </c>
    </row>
    <row r="131" spans="1:2">
      <c r="A131" s="8" t="s">
        <v>1270</v>
      </c>
      <c r="B131" t="s">
        <v>10328</v>
      </c>
    </row>
    <row r="132" spans="1:2">
      <c r="A132" s="8" t="s">
        <v>1271</v>
      </c>
      <c r="B132" t="s">
        <v>10328</v>
      </c>
    </row>
    <row r="133" spans="1:2">
      <c r="A133" s="8" t="s">
        <v>1272</v>
      </c>
      <c r="B133" t="s">
        <v>10328</v>
      </c>
    </row>
    <row r="134" spans="1:2">
      <c r="A134" s="8" t="s">
        <v>1273</v>
      </c>
      <c r="B134" t="s">
        <v>10328</v>
      </c>
    </row>
    <row r="135" spans="1:2">
      <c r="A135" s="8" t="s">
        <v>1274</v>
      </c>
      <c r="B135" t="s">
        <v>10347</v>
      </c>
    </row>
    <row r="136" spans="1:2">
      <c r="A136" s="8" t="s">
        <v>1275</v>
      </c>
      <c r="B136" t="s">
        <v>10328</v>
      </c>
    </row>
    <row r="137" spans="1:2">
      <c r="A137" s="8" t="s">
        <v>1276</v>
      </c>
      <c r="B137" t="s">
        <v>10337</v>
      </c>
    </row>
    <row r="138" spans="1:2">
      <c r="A138" s="8" t="s">
        <v>1277</v>
      </c>
      <c r="B138" t="s">
        <v>10338</v>
      </c>
    </row>
    <row r="139" spans="1:2">
      <c r="A139" s="8" t="s">
        <v>1278</v>
      </c>
      <c r="B139" t="s">
        <v>10348</v>
      </c>
    </row>
    <row r="140" spans="1:2">
      <c r="A140" s="8" t="s">
        <v>1279</v>
      </c>
      <c r="B140" t="s">
        <v>10349</v>
      </c>
    </row>
    <row r="141" spans="1:2">
      <c r="A141" s="8" t="s">
        <v>1280</v>
      </c>
      <c r="B141" t="s">
        <v>10337</v>
      </c>
    </row>
    <row r="142" spans="1:2">
      <c r="A142" s="8" t="s">
        <v>1281</v>
      </c>
      <c r="B142" t="s">
        <v>10337</v>
      </c>
    </row>
    <row r="143" spans="1:2">
      <c r="A143" s="8" t="s">
        <v>1282</v>
      </c>
      <c r="B143" t="s">
        <v>10350</v>
      </c>
    </row>
    <row r="144" spans="1:2">
      <c r="A144" s="8" t="s">
        <v>1283</v>
      </c>
      <c r="B144" t="s">
        <v>10351</v>
      </c>
    </row>
    <row r="145" spans="1:2">
      <c r="A145" s="8" t="s">
        <v>1284</v>
      </c>
      <c r="B145" t="s">
        <v>10328</v>
      </c>
    </row>
    <row r="146" spans="1:2">
      <c r="A146" s="8" t="s">
        <v>1285</v>
      </c>
      <c r="B146" t="s">
        <v>10352</v>
      </c>
    </row>
    <row r="147" spans="1:2">
      <c r="A147" s="8" t="s">
        <v>1286</v>
      </c>
      <c r="B147" t="s">
        <v>10328</v>
      </c>
    </row>
    <row r="148" spans="1:2">
      <c r="A148" s="8" t="s">
        <v>1287</v>
      </c>
      <c r="B148" t="s">
        <v>10336</v>
      </c>
    </row>
    <row r="149" spans="1:2">
      <c r="A149" s="8" t="s">
        <v>1288</v>
      </c>
      <c r="B149" t="s">
        <v>10328</v>
      </c>
    </row>
    <row r="150" spans="1:2">
      <c r="A150" s="8" t="s">
        <v>1289</v>
      </c>
      <c r="B150" t="s">
        <v>10330</v>
      </c>
    </row>
    <row r="151" spans="1:2">
      <c r="A151" s="8" t="s">
        <v>1290</v>
      </c>
      <c r="B151" t="s">
        <v>10328</v>
      </c>
    </row>
    <row r="152" spans="1:2">
      <c r="A152" s="8" t="s">
        <v>1291</v>
      </c>
      <c r="B152" t="s">
        <v>10353</v>
      </c>
    </row>
    <row r="153" spans="1:2">
      <c r="A153" s="8" t="s">
        <v>1292</v>
      </c>
      <c r="B153" t="s">
        <v>10340</v>
      </c>
    </row>
    <row r="154" spans="1:2">
      <c r="A154" s="8" t="s">
        <v>1293</v>
      </c>
      <c r="B154" t="s">
        <v>10337</v>
      </c>
    </row>
    <row r="155" spans="1:2">
      <c r="A155" s="8" t="s">
        <v>1294</v>
      </c>
      <c r="B155" t="s">
        <v>10337</v>
      </c>
    </row>
    <row r="156" spans="1:2">
      <c r="A156" s="8" t="s">
        <v>1295</v>
      </c>
      <c r="B156" t="s">
        <v>10354</v>
      </c>
    </row>
    <row r="157" spans="1:2">
      <c r="A157" s="8" t="s">
        <v>1296</v>
      </c>
      <c r="B157" t="s">
        <v>10355</v>
      </c>
    </row>
    <row r="158" spans="1:2">
      <c r="A158" s="8" t="s">
        <v>1297</v>
      </c>
      <c r="B158" t="s">
        <v>10356</v>
      </c>
    </row>
    <row r="159" spans="1:2">
      <c r="A159" s="8" t="s">
        <v>1298</v>
      </c>
      <c r="B159" t="s">
        <v>10356</v>
      </c>
    </row>
    <row r="160" spans="1:2">
      <c r="A160" s="8" t="s">
        <v>1299</v>
      </c>
      <c r="B160" t="s">
        <v>10357</v>
      </c>
    </row>
    <row r="161" spans="1:2">
      <c r="A161" s="8" t="s">
        <v>1300</v>
      </c>
      <c r="B161" t="s">
        <v>10356</v>
      </c>
    </row>
    <row r="162" spans="1:2">
      <c r="A162" s="8" t="s">
        <v>1301</v>
      </c>
      <c r="B162" t="s">
        <v>10331</v>
      </c>
    </row>
    <row r="163" spans="1:2">
      <c r="A163" s="8" t="s">
        <v>1302</v>
      </c>
      <c r="B163" t="s">
        <v>10328</v>
      </c>
    </row>
    <row r="164" spans="1:2">
      <c r="A164" s="8" t="s">
        <v>1303</v>
      </c>
      <c r="B164" t="s">
        <v>10335</v>
      </c>
    </row>
    <row r="165" spans="1:2">
      <c r="A165" s="8" t="s">
        <v>1304</v>
      </c>
      <c r="B165" t="s">
        <v>10338</v>
      </c>
    </row>
    <row r="166" spans="1:2">
      <c r="A166" s="8" t="s">
        <v>1305</v>
      </c>
      <c r="B166" t="s">
        <v>10357</v>
      </c>
    </row>
    <row r="167" spans="1:2">
      <c r="A167" s="8" t="s">
        <v>1306</v>
      </c>
      <c r="B167" t="s">
        <v>10328</v>
      </c>
    </row>
    <row r="168" spans="1:2">
      <c r="A168" s="8" t="s">
        <v>1307</v>
      </c>
      <c r="B168" t="s">
        <v>10337</v>
      </c>
    </row>
    <row r="169" spans="1:2">
      <c r="A169" s="8" t="s">
        <v>1308</v>
      </c>
      <c r="B169" t="s">
        <v>10357</v>
      </c>
    </row>
    <row r="170" spans="1:2">
      <c r="A170" s="8" t="s">
        <v>1309</v>
      </c>
      <c r="B170" t="s">
        <v>10358</v>
      </c>
    </row>
    <row r="171" spans="1:2">
      <c r="A171" s="8" t="s">
        <v>1310</v>
      </c>
      <c r="B171" t="s">
        <v>10359</v>
      </c>
    </row>
    <row r="172" spans="1:2">
      <c r="A172" s="8" t="s">
        <v>1311</v>
      </c>
      <c r="B172" t="s">
        <v>10328</v>
      </c>
    </row>
    <row r="173" spans="1:2">
      <c r="A173" s="8" t="s">
        <v>1312</v>
      </c>
      <c r="B173" t="s">
        <v>10360</v>
      </c>
    </row>
    <row r="174" spans="1:2">
      <c r="A174" s="8" t="s">
        <v>1313</v>
      </c>
      <c r="B174" t="s">
        <v>10360</v>
      </c>
    </row>
    <row r="175" spans="1:2">
      <c r="A175" s="8" t="s">
        <v>1314</v>
      </c>
      <c r="B175" t="s">
        <v>10328</v>
      </c>
    </row>
    <row r="176" spans="1:2">
      <c r="A176" s="8" t="s">
        <v>1315</v>
      </c>
      <c r="B176" t="s">
        <v>10328</v>
      </c>
    </row>
    <row r="177" spans="1:2">
      <c r="A177" s="8" t="s">
        <v>1316</v>
      </c>
      <c r="B177" t="s">
        <v>10338</v>
      </c>
    </row>
    <row r="178" spans="1:2">
      <c r="A178" s="8" t="s">
        <v>1317</v>
      </c>
      <c r="B178" t="s">
        <v>10338</v>
      </c>
    </row>
    <row r="179" spans="1:2">
      <c r="A179" s="8" t="s">
        <v>1318</v>
      </c>
      <c r="B179" t="s">
        <v>10360</v>
      </c>
    </row>
    <row r="180" spans="1:2">
      <c r="A180" s="8" t="s">
        <v>1319</v>
      </c>
      <c r="B180" t="s">
        <v>10346</v>
      </c>
    </row>
    <row r="181" spans="1:2">
      <c r="A181" s="8" t="s">
        <v>1320</v>
      </c>
      <c r="B181" t="s">
        <v>10361</v>
      </c>
    </row>
    <row r="182" spans="1:2">
      <c r="A182" s="8" t="s">
        <v>1321</v>
      </c>
      <c r="B182" t="s">
        <v>10337</v>
      </c>
    </row>
    <row r="183" spans="1:2">
      <c r="A183" s="8" t="s">
        <v>784</v>
      </c>
      <c r="B183" t="s">
        <v>10356</v>
      </c>
    </row>
    <row r="184" spans="1:2">
      <c r="A184" s="8" t="s">
        <v>1322</v>
      </c>
      <c r="B184" t="s">
        <v>10340</v>
      </c>
    </row>
    <row r="185" spans="1:2">
      <c r="A185" s="8" t="s">
        <v>1323</v>
      </c>
      <c r="B185" t="s">
        <v>10336</v>
      </c>
    </row>
    <row r="186" spans="1:2">
      <c r="A186" s="8" t="s">
        <v>169</v>
      </c>
      <c r="B186" t="s">
        <v>10362</v>
      </c>
    </row>
    <row r="187" spans="1:2">
      <c r="A187" s="8" t="s">
        <v>1324</v>
      </c>
      <c r="B187" t="s">
        <v>10363</v>
      </c>
    </row>
    <row r="188" spans="1:2">
      <c r="A188" s="8" t="s">
        <v>1325</v>
      </c>
      <c r="B188" t="s">
        <v>10364</v>
      </c>
    </row>
    <row r="189" spans="1:2">
      <c r="A189" s="8" t="s">
        <v>1326</v>
      </c>
      <c r="B189" t="s">
        <v>10328</v>
      </c>
    </row>
    <row r="190" spans="1:2">
      <c r="A190" s="8" t="s">
        <v>1327</v>
      </c>
      <c r="B190" t="s">
        <v>10340</v>
      </c>
    </row>
    <row r="191" spans="1:2">
      <c r="A191" s="8" t="s">
        <v>1328</v>
      </c>
      <c r="B191" t="s">
        <v>10338</v>
      </c>
    </row>
    <row r="192" spans="1:2">
      <c r="A192" s="8" t="s">
        <v>1329</v>
      </c>
      <c r="B192" t="s">
        <v>10345</v>
      </c>
    </row>
    <row r="193" spans="1:2">
      <c r="A193" s="8" t="s">
        <v>1330</v>
      </c>
      <c r="B193" t="s">
        <v>10340</v>
      </c>
    </row>
    <row r="194" spans="1:2">
      <c r="A194" s="8" t="s">
        <v>1331</v>
      </c>
      <c r="B194" t="s">
        <v>10330</v>
      </c>
    </row>
    <row r="195" spans="1:2">
      <c r="A195" s="8" t="s">
        <v>1332</v>
      </c>
      <c r="B195" t="s">
        <v>10337</v>
      </c>
    </row>
    <row r="196" spans="1:2">
      <c r="A196" s="8" t="s">
        <v>1333</v>
      </c>
      <c r="B196" t="s">
        <v>10365</v>
      </c>
    </row>
    <row r="197" spans="1:2">
      <c r="A197" s="8" t="s">
        <v>1334</v>
      </c>
      <c r="B197" t="s">
        <v>10347</v>
      </c>
    </row>
    <row r="198" spans="1:2">
      <c r="A198" s="8" t="s">
        <v>1335</v>
      </c>
      <c r="B198" t="s">
        <v>10346</v>
      </c>
    </row>
    <row r="199" spans="1:2">
      <c r="A199" s="8" t="s">
        <v>1336</v>
      </c>
      <c r="B199" t="s">
        <v>10366</v>
      </c>
    </row>
    <row r="200" spans="1:2">
      <c r="A200" s="8" t="s">
        <v>1337</v>
      </c>
      <c r="B200" t="s">
        <v>10364</v>
      </c>
    </row>
    <row r="201" spans="1:2">
      <c r="A201" s="8" t="s">
        <v>1338</v>
      </c>
      <c r="B201" t="s">
        <v>10351</v>
      </c>
    </row>
    <row r="202" spans="1:2">
      <c r="A202" s="8" t="s">
        <v>1339</v>
      </c>
      <c r="B202" t="s">
        <v>10350</v>
      </c>
    </row>
    <row r="203" spans="1:2">
      <c r="A203" s="8" t="s">
        <v>1340</v>
      </c>
      <c r="B203" t="s">
        <v>10330</v>
      </c>
    </row>
    <row r="204" spans="1:2">
      <c r="A204" s="8" t="s">
        <v>809</v>
      </c>
      <c r="B204" t="s">
        <v>10356</v>
      </c>
    </row>
    <row r="205" spans="1:2">
      <c r="A205" s="8" t="s">
        <v>1341</v>
      </c>
      <c r="B205" t="s">
        <v>10329</v>
      </c>
    </row>
    <row r="206" spans="1:2">
      <c r="A206" s="8" t="s">
        <v>1342</v>
      </c>
      <c r="B206" t="s">
        <v>10367</v>
      </c>
    </row>
    <row r="207" spans="1:2">
      <c r="A207" s="8" t="s">
        <v>1343</v>
      </c>
      <c r="B207" t="s">
        <v>10338</v>
      </c>
    </row>
    <row r="208" spans="1:2">
      <c r="A208" s="8" t="s">
        <v>1344</v>
      </c>
      <c r="B208" t="s">
        <v>10350</v>
      </c>
    </row>
    <row r="209" spans="1:2">
      <c r="A209" s="8" t="s">
        <v>1345</v>
      </c>
      <c r="B209" t="s">
        <v>10368</v>
      </c>
    </row>
    <row r="210" spans="1:2">
      <c r="A210" s="8" t="s">
        <v>1346</v>
      </c>
      <c r="B210" t="s">
        <v>10328</v>
      </c>
    </row>
    <row r="211" spans="1:2">
      <c r="A211" s="8" t="s">
        <v>1347</v>
      </c>
      <c r="B211" t="s">
        <v>10328</v>
      </c>
    </row>
    <row r="212" spans="1:2">
      <c r="A212" s="8" t="s">
        <v>1348</v>
      </c>
      <c r="B212" t="s">
        <v>10338</v>
      </c>
    </row>
    <row r="213" spans="1:2">
      <c r="A213" s="8" t="s">
        <v>1349</v>
      </c>
      <c r="B213" t="s">
        <v>10330</v>
      </c>
    </row>
    <row r="214" spans="1:2">
      <c r="A214" s="8" t="s">
        <v>1350</v>
      </c>
      <c r="B214" t="s">
        <v>10330</v>
      </c>
    </row>
    <row r="215" spans="1:2">
      <c r="A215" s="8" t="s">
        <v>1351</v>
      </c>
      <c r="B215" t="s">
        <v>10369</v>
      </c>
    </row>
    <row r="216" spans="1:2">
      <c r="A216" s="8" t="s">
        <v>1352</v>
      </c>
      <c r="B216" t="s">
        <v>10335</v>
      </c>
    </row>
    <row r="217" spans="1:2">
      <c r="A217" s="8" t="s">
        <v>1353</v>
      </c>
      <c r="B217" t="s">
        <v>10328</v>
      </c>
    </row>
    <row r="218" spans="1:2">
      <c r="A218" s="8" t="s">
        <v>1354</v>
      </c>
      <c r="B218" t="s">
        <v>10357</v>
      </c>
    </row>
    <row r="219" spans="1:2">
      <c r="A219" s="8" t="s">
        <v>1355</v>
      </c>
      <c r="B219" t="s">
        <v>10370</v>
      </c>
    </row>
    <row r="220" spans="1:2">
      <c r="A220" s="8" t="s">
        <v>1356</v>
      </c>
      <c r="B220" t="s">
        <v>10357</v>
      </c>
    </row>
    <row r="221" spans="1:2">
      <c r="A221" s="8" t="s">
        <v>1357</v>
      </c>
      <c r="B221" t="s">
        <v>10371</v>
      </c>
    </row>
    <row r="222" spans="1:2">
      <c r="A222" s="8" t="s">
        <v>1358</v>
      </c>
      <c r="B222" t="s">
        <v>10372</v>
      </c>
    </row>
    <row r="223" spans="1:2">
      <c r="A223" s="8" t="s">
        <v>1359</v>
      </c>
      <c r="B223" t="s">
        <v>10373</v>
      </c>
    </row>
    <row r="224" spans="1:2">
      <c r="A224" s="8" t="s">
        <v>1360</v>
      </c>
      <c r="B224" t="s">
        <v>10360</v>
      </c>
    </row>
    <row r="225" spans="1:2">
      <c r="A225" s="8" t="s">
        <v>1361</v>
      </c>
      <c r="B225" t="s">
        <v>10365</v>
      </c>
    </row>
    <row r="226" spans="1:2">
      <c r="A226" s="8" t="s">
        <v>1362</v>
      </c>
      <c r="B226" t="s">
        <v>10338</v>
      </c>
    </row>
    <row r="227" spans="1:2">
      <c r="A227" s="8" t="s">
        <v>1363</v>
      </c>
      <c r="B227" t="s">
        <v>10338</v>
      </c>
    </row>
    <row r="228" spans="1:2">
      <c r="A228" s="8" t="s">
        <v>1364</v>
      </c>
      <c r="B228" t="s">
        <v>10340</v>
      </c>
    </row>
    <row r="229" spans="1:2">
      <c r="A229" s="8" t="s">
        <v>1365</v>
      </c>
      <c r="B229" t="s">
        <v>10374</v>
      </c>
    </row>
    <row r="230" spans="1:2">
      <c r="A230" s="8" t="s">
        <v>1366</v>
      </c>
      <c r="B230" t="s">
        <v>10375</v>
      </c>
    </row>
    <row r="231" spans="1:2">
      <c r="A231" s="8" t="s">
        <v>1367</v>
      </c>
      <c r="B231" t="s">
        <v>10340</v>
      </c>
    </row>
    <row r="232" spans="1:2">
      <c r="A232" s="8" t="s">
        <v>1368</v>
      </c>
      <c r="B232" t="s">
        <v>10340</v>
      </c>
    </row>
    <row r="233" spans="1:2">
      <c r="A233" s="8" t="s">
        <v>1369</v>
      </c>
      <c r="B233" t="s">
        <v>10376</v>
      </c>
    </row>
    <row r="234" spans="1:2">
      <c r="A234" s="8" t="s">
        <v>1370</v>
      </c>
      <c r="B234" t="s">
        <v>10377</v>
      </c>
    </row>
    <row r="235" spans="1:2">
      <c r="A235" s="8" t="s">
        <v>1371</v>
      </c>
      <c r="B235" t="s">
        <v>10340</v>
      </c>
    </row>
    <row r="236" spans="1:2">
      <c r="A236" s="8" t="s">
        <v>1372</v>
      </c>
      <c r="B236" t="s">
        <v>10330</v>
      </c>
    </row>
    <row r="237" spans="1:2">
      <c r="A237" s="8" t="s">
        <v>1373</v>
      </c>
      <c r="B237" t="s">
        <v>10378</v>
      </c>
    </row>
    <row r="238" spans="1:2">
      <c r="A238" s="8" t="s">
        <v>1374</v>
      </c>
      <c r="B238" t="s">
        <v>10379</v>
      </c>
    </row>
    <row r="239" spans="1:2">
      <c r="A239" s="8" t="s">
        <v>1375</v>
      </c>
      <c r="B239" t="s">
        <v>10380</v>
      </c>
    </row>
    <row r="240" spans="1:2">
      <c r="A240" s="8" t="s">
        <v>1376</v>
      </c>
      <c r="B240" t="s">
        <v>10349</v>
      </c>
    </row>
    <row r="241" spans="1:2">
      <c r="A241" s="8" t="s">
        <v>1377</v>
      </c>
      <c r="B241" t="s">
        <v>10381</v>
      </c>
    </row>
    <row r="242" spans="1:2">
      <c r="A242" s="8" t="s">
        <v>1378</v>
      </c>
      <c r="B242" t="s">
        <v>10351</v>
      </c>
    </row>
    <row r="243" spans="1:2">
      <c r="A243" s="8" t="s">
        <v>1379</v>
      </c>
      <c r="B243" t="s">
        <v>10340</v>
      </c>
    </row>
    <row r="244" spans="1:2">
      <c r="A244" s="8" t="s">
        <v>1380</v>
      </c>
      <c r="B244" t="s">
        <v>10346</v>
      </c>
    </row>
    <row r="245" spans="1:2">
      <c r="A245" s="8" t="s">
        <v>1381</v>
      </c>
      <c r="B245" t="s">
        <v>10340</v>
      </c>
    </row>
    <row r="246" spans="1:2">
      <c r="A246" s="8" t="s">
        <v>1382</v>
      </c>
      <c r="B246" t="s">
        <v>10382</v>
      </c>
    </row>
    <row r="247" spans="1:2">
      <c r="A247" s="8" t="s">
        <v>1383</v>
      </c>
      <c r="B247" t="s">
        <v>10376</v>
      </c>
    </row>
    <row r="248" spans="1:2">
      <c r="A248" s="8" t="s">
        <v>1384</v>
      </c>
      <c r="B248" t="s">
        <v>10340</v>
      </c>
    </row>
    <row r="249" spans="1:2">
      <c r="A249" s="8" t="s">
        <v>1385</v>
      </c>
      <c r="B249" t="s">
        <v>10340</v>
      </c>
    </row>
    <row r="250" spans="1:2">
      <c r="A250" s="8" t="s">
        <v>1386</v>
      </c>
      <c r="B250" t="s">
        <v>10383</v>
      </c>
    </row>
    <row r="251" spans="1:2">
      <c r="A251" s="8" t="s">
        <v>1387</v>
      </c>
      <c r="B251" t="s">
        <v>10329</v>
      </c>
    </row>
    <row r="252" spans="1:2">
      <c r="A252" s="8" t="s">
        <v>1388</v>
      </c>
      <c r="B252" t="s">
        <v>10384</v>
      </c>
    </row>
    <row r="253" spans="1:2">
      <c r="A253" s="8" t="s">
        <v>1389</v>
      </c>
      <c r="B253" t="s">
        <v>10340</v>
      </c>
    </row>
    <row r="254" spans="1:2">
      <c r="A254" s="8" t="s">
        <v>1390</v>
      </c>
      <c r="B254" t="s">
        <v>10385</v>
      </c>
    </row>
    <row r="255" spans="1:2">
      <c r="A255" s="8" t="s">
        <v>1391</v>
      </c>
      <c r="B255" t="s">
        <v>10340</v>
      </c>
    </row>
    <row r="256" spans="1:2">
      <c r="A256" s="8" t="s">
        <v>1392</v>
      </c>
      <c r="B256" t="s">
        <v>10386</v>
      </c>
    </row>
    <row r="257" spans="1:2">
      <c r="A257" s="8" t="s">
        <v>1393</v>
      </c>
      <c r="B257" t="s">
        <v>10340</v>
      </c>
    </row>
    <row r="258" spans="1:2">
      <c r="A258" s="8" t="s">
        <v>1394</v>
      </c>
      <c r="B258" t="s">
        <v>10387</v>
      </c>
    </row>
    <row r="259" spans="1:2">
      <c r="A259" s="8" t="s">
        <v>1395</v>
      </c>
      <c r="B259" t="s">
        <v>10335</v>
      </c>
    </row>
    <row r="260" spans="1:2">
      <c r="A260" s="8" t="s">
        <v>1396</v>
      </c>
      <c r="B260" t="s">
        <v>10338</v>
      </c>
    </row>
    <row r="261" spans="1:2">
      <c r="A261" s="8" t="s">
        <v>1397</v>
      </c>
      <c r="B261" t="s">
        <v>10360</v>
      </c>
    </row>
    <row r="262" spans="1:2">
      <c r="A262" s="8" t="s">
        <v>1398</v>
      </c>
      <c r="B262" t="s">
        <v>10388</v>
      </c>
    </row>
    <row r="263" spans="1:2">
      <c r="A263" s="8" t="s">
        <v>1399</v>
      </c>
      <c r="B263" t="s">
        <v>10356</v>
      </c>
    </row>
    <row r="264" spans="1:2">
      <c r="A264" s="8" t="s">
        <v>1400</v>
      </c>
      <c r="B264" t="s">
        <v>10389</v>
      </c>
    </row>
    <row r="265" spans="1:2">
      <c r="A265" s="8" t="s">
        <v>1401</v>
      </c>
      <c r="B265" t="s">
        <v>10361</v>
      </c>
    </row>
    <row r="266" spans="1:2">
      <c r="A266" s="8" t="s">
        <v>1402</v>
      </c>
      <c r="B266" t="s">
        <v>10340</v>
      </c>
    </row>
    <row r="267" spans="1:2">
      <c r="A267" s="8" t="s">
        <v>1403</v>
      </c>
      <c r="B267" t="s">
        <v>10337</v>
      </c>
    </row>
    <row r="268" spans="1:2">
      <c r="A268" s="8" t="s">
        <v>1404</v>
      </c>
      <c r="B268" t="s">
        <v>10340</v>
      </c>
    </row>
    <row r="269" spans="1:2">
      <c r="A269" s="8" t="s">
        <v>1405</v>
      </c>
      <c r="B269" t="s">
        <v>10370</v>
      </c>
    </row>
    <row r="270" spans="1:2">
      <c r="A270" s="8" t="s">
        <v>1406</v>
      </c>
      <c r="B270" t="s">
        <v>10390</v>
      </c>
    </row>
    <row r="271" spans="1:2">
      <c r="A271" s="8" t="s">
        <v>1407</v>
      </c>
      <c r="B271" t="s">
        <v>10340</v>
      </c>
    </row>
    <row r="272" spans="1:2">
      <c r="A272" s="8" t="s">
        <v>1408</v>
      </c>
      <c r="B272" t="s">
        <v>10390</v>
      </c>
    </row>
    <row r="273" spans="1:2">
      <c r="A273" s="8" t="s">
        <v>756</v>
      </c>
      <c r="B273" t="s">
        <v>10349</v>
      </c>
    </row>
    <row r="274" spans="1:2">
      <c r="A274" s="8" t="s">
        <v>1409</v>
      </c>
      <c r="B274" t="s">
        <v>10347</v>
      </c>
    </row>
    <row r="275" spans="1:2">
      <c r="A275" s="8" t="s">
        <v>1410</v>
      </c>
      <c r="B275" t="s">
        <v>10361</v>
      </c>
    </row>
    <row r="276" spans="1:2">
      <c r="A276" s="8" t="s">
        <v>1411</v>
      </c>
      <c r="B276" t="s">
        <v>10380</v>
      </c>
    </row>
    <row r="277" spans="1:2">
      <c r="A277" s="8" t="s">
        <v>1412</v>
      </c>
      <c r="B277" t="s">
        <v>10360</v>
      </c>
    </row>
    <row r="278" spans="1:2">
      <c r="A278" s="8" t="s">
        <v>1413</v>
      </c>
      <c r="B278" t="s">
        <v>10346</v>
      </c>
    </row>
    <row r="279" spans="1:2">
      <c r="A279" s="8" t="s">
        <v>1414</v>
      </c>
      <c r="B279" t="s">
        <v>10384</v>
      </c>
    </row>
    <row r="280" spans="1:2">
      <c r="A280" s="8" t="s">
        <v>726</v>
      </c>
      <c r="B280" t="s">
        <v>10384</v>
      </c>
    </row>
    <row r="281" spans="1:2">
      <c r="A281" s="8" t="s">
        <v>1415</v>
      </c>
      <c r="B281" t="s">
        <v>10391</v>
      </c>
    </row>
    <row r="282" spans="1:2">
      <c r="A282" s="8" t="s">
        <v>1416</v>
      </c>
      <c r="B282" t="s">
        <v>10374</v>
      </c>
    </row>
    <row r="283" spans="1:2">
      <c r="A283" s="8" t="s">
        <v>1417</v>
      </c>
      <c r="B283" t="s">
        <v>10347</v>
      </c>
    </row>
    <row r="284" spans="1:2">
      <c r="A284" s="8" t="s">
        <v>1418</v>
      </c>
      <c r="B284" t="s">
        <v>10340</v>
      </c>
    </row>
    <row r="285" spans="1:2">
      <c r="A285" s="8" t="s">
        <v>1419</v>
      </c>
      <c r="B285" t="s">
        <v>10358</v>
      </c>
    </row>
    <row r="286" spans="1:2">
      <c r="A286" s="8" t="s">
        <v>1420</v>
      </c>
      <c r="B286" t="s">
        <v>10392</v>
      </c>
    </row>
    <row r="287" spans="1:2">
      <c r="A287" s="8" t="s">
        <v>1421</v>
      </c>
      <c r="B287" t="s">
        <v>10355</v>
      </c>
    </row>
    <row r="288" spans="1:2">
      <c r="A288" s="8" t="s">
        <v>412</v>
      </c>
      <c r="B288" t="s">
        <v>10393</v>
      </c>
    </row>
    <row r="289" spans="1:2">
      <c r="A289" s="8" t="s">
        <v>1422</v>
      </c>
      <c r="B289" t="s">
        <v>10330</v>
      </c>
    </row>
    <row r="290" spans="1:2">
      <c r="A290" s="8" t="s">
        <v>1423</v>
      </c>
      <c r="B290" t="s">
        <v>10331</v>
      </c>
    </row>
    <row r="291" spans="1:2">
      <c r="A291" s="8" t="s">
        <v>1424</v>
      </c>
      <c r="B291" t="s">
        <v>10340</v>
      </c>
    </row>
    <row r="292" spans="1:2">
      <c r="A292" s="8" t="s">
        <v>1425</v>
      </c>
      <c r="B292" t="s">
        <v>10330</v>
      </c>
    </row>
    <row r="293" spans="1:2">
      <c r="A293" s="8" t="s">
        <v>1426</v>
      </c>
      <c r="B293" t="s">
        <v>10389</v>
      </c>
    </row>
    <row r="294" spans="1:2">
      <c r="A294" s="8" t="s">
        <v>786</v>
      </c>
      <c r="B294" t="s">
        <v>10350</v>
      </c>
    </row>
    <row r="295" spans="1:2">
      <c r="A295" s="8" t="s">
        <v>1427</v>
      </c>
      <c r="B295" t="s">
        <v>10384</v>
      </c>
    </row>
    <row r="296" spans="1:2">
      <c r="A296" s="8" t="s">
        <v>1428</v>
      </c>
      <c r="B296" t="s">
        <v>10356</v>
      </c>
    </row>
    <row r="297" spans="1:2">
      <c r="A297" s="8" t="s">
        <v>1429</v>
      </c>
      <c r="B297" t="s">
        <v>10394</v>
      </c>
    </row>
    <row r="298" spans="1:2">
      <c r="A298" s="8" t="s">
        <v>1430</v>
      </c>
      <c r="B298" t="s">
        <v>10350</v>
      </c>
    </row>
    <row r="299" spans="1:2">
      <c r="A299" s="8" t="s">
        <v>1431</v>
      </c>
      <c r="B299" t="s">
        <v>10340</v>
      </c>
    </row>
    <row r="300" spans="1:2">
      <c r="A300" s="8" t="s">
        <v>1432</v>
      </c>
      <c r="B300" t="s">
        <v>10370</v>
      </c>
    </row>
    <row r="301" spans="1:2">
      <c r="A301" s="8" t="s">
        <v>1433</v>
      </c>
      <c r="B301" t="s">
        <v>10395</v>
      </c>
    </row>
    <row r="302" spans="1:2">
      <c r="A302" s="8" t="s">
        <v>1434</v>
      </c>
      <c r="B302" t="s">
        <v>10356</v>
      </c>
    </row>
    <row r="303" spans="1:2">
      <c r="A303" s="8" t="s">
        <v>1435</v>
      </c>
      <c r="B303" t="s">
        <v>10340</v>
      </c>
    </row>
    <row r="304" spans="1:2">
      <c r="A304" s="8" t="s">
        <v>1436</v>
      </c>
      <c r="B304" t="s">
        <v>10396</v>
      </c>
    </row>
    <row r="305" spans="1:2">
      <c r="A305" s="8" t="s">
        <v>1437</v>
      </c>
      <c r="B305" t="s">
        <v>10345</v>
      </c>
    </row>
    <row r="306" spans="1:2">
      <c r="A306" s="8" t="s">
        <v>1438</v>
      </c>
      <c r="B306" t="s">
        <v>10397</v>
      </c>
    </row>
    <row r="307" spans="1:2">
      <c r="A307" s="8" t="s">
        <v>1439</v>
      </c>
      <c r="B307" t="s">
        <v>10328</v>
      </c>
    </row>
    <row r="308" spans="1:2">
      <c r="A308" s="8" t="s">
        <v>1440</v>
      </c>
      <c r="B308" t="s">
        <v>10338</v>
      </c>
    </row>
    <row r="309" spans="1:2">
      <c r="A309" s="8" t="s">
        <v>1441</v>
      </c>
      <c r="B309" t="s">
        <v>10340</v>
      </c>
    </row>
    <row r="310" spans="1:2">
      <c r="A310" s="8" t="s">
        <v>1442</v>
      </c>
      <c r="B310" t="s">
        <v>10349</v>
      </c>
    </row>
    <row r="311" spans="1:2">
      <c r="A311" s="8" t="s">
        <v>1443</v>
      </c>
      <c r="B311" t="s">
        <v>10398</v>
      </c>
    </row>
    <row r="312" spans="1:2">
      <c r="A312" s="8" t="s">
        <v>1444</v>
      </c>
      <c r="B312" t="s">
        <v>10327</v>
      </c>
    </row>
    <row r="313" spans="1:2">
      <c r="A313" s="8" t="s">
        <v>1445</v>
      </c>
      <c r="B313" t="s">
        <v>10399</v>
      </c>
    </row>
    <row r="314" spans="1:2">
      <c r="A314" s="8" t="s">
        <v>765</v>
      </c>
      <c r="B314" t="s">
        <v>10347</v>
      </c>
    </row>
    <row r="315" spans="1:2">
      <c r="A315" s="8" t="s">
        <v>1446</v>
      </c>
      <c r="B315" t="s">
        <v>10400</v>
      </c>
    </row>
    <row r="316" spans="1:2">
      <c r="A316" s="8" t="s">
        <v>1447</v>
      </c>
      <c r="B316" t="s">
        <v>10401</v>
      </c>
    </row>
    <row r="317" spans="1:2">
      <c r="A317" s="8" t="s">
        <v>1448</v>
      </c>
      <c r="B317" t="s">
        <v>10349</v>
      </c>
    </row>
    <row r="318" spans="1:2">
      <c r="A318" s="8" t="s">
        <v>1449</v>
      </c>
      <c r="B318" t="s">
        <v>10379</v>
      </c>
    </row>
    <row r="319" spans="1:2">
      <c r="A319" s="8" t="s">
        <v>1450</v>
      </c>
      <c r="B319" t="s">
        <v>10369</v>
      </c>
    </row>
    <row r="320" spans="1:2">
      <c r="A320" s="8" t="s">
        <v>1451</v>
      </c>
      <c r="B320" t="s">
        <v>10364</v>
      </c>
    </row>
    <row r="321" spans="1:2">
      <c r="A321" s="8" t="s">
        <v>1452</v>
      </c>
      <c r="B321" t="s">
        <v>10337</v>
      </c>
    </row>
    <row r="322" spans="1:2">
      <c r="A322" s="8" t="s">
        <v>1453</v>
      </c>
      <c r="B322" t="s">
        <v>10390</v>
      </c>
    </row>
    <row r="323" spans="1:2">
      <c r="A323" s="8" t="s">
        <v>1454</v>
      </c>
      <c r="B323" t="s">
        <v>10340</v>
      </c>
    </row>
    <row r="324" spans="1:2">
      <c r="A324" s="8" t="s">
        <v>1455</v>
      </c>
      <c r="B324" t="s">
        <v>10392</v>
      </c>
    </row>
    <row r="325" spans="1:2">
      <c r="A325" s="8" t="s">
        <v>1456</v>
      </c>
      <c r="B325" t="s">
        <v>10340</v>
      </c>
    </row>
    <row r="326" spans="1:2">
      <c r="A326" s="8" t="s">
        <v>1457</v>
      </c>
      <c r="B326" t="s">
        <v>10331</v>
      </c>
    </row>
    <row r="327" spans="1:2">
      <c r="A327" s="8" t="s">
        <v>1458</v>
      </c>
      <c r="B327" t="s">
        <v>10385</v>
      </c>
    </row>
    <row r="328" spans="1:2">
      <c r="A328" s="8" t="s">
        <v>1459</v>
      </c>
      <c r="B328" t="s">
        <v>10346</v>
      </c>
    </row>
    <row r="329" spans="1:2">
      <c r="A329" s="8" t="s">
        <v>1460</v>
      </c>
      <c r="B329" t="s">
        <v>10340</v>
      </c>
    </row>
    <row r="330" spans="1:2">
      <c r="A330" s="8" t="s">
        <v>1461</v>
      </c>
      <c r="B330" t="s">
        <v>10347</v>
      </c>
    </row>
    <row r="331" spans="1:2">
      <c r="A331" s="8" t="s">
        <v>838</v>
      </c>
      <c r="B331" t="s">
        <v>10385</v>
      </c>
    </row>
    <row r="332" spans="1:2">
      <c r="A332" s="8" t="s">
        <v>1462</v>
      </c>
      <c r="B332" t="s">
        <v>10328</v>
      </c>
    </row>
    <row r="333" spans="1:2">
      <c r="A333" s="8" t="s">
        <v>1463</v>
      </c>
      <c r="B333" t="s">
        <v>10340</v>
      </c>
    </row>
    <row r="334" spans="1:2">
      <c r="A334" s="8" t="s">
        <v>1464</v>
      </c>
      <c r="B334" t="s">
        <v>10402</v>
      </c>
    </row>
    <row r="335" spans="1:2">
      <c r="A335" s="8" t="s">
        <v>1465</v>
      </c>
      <c r="B335" t="s">
        <v>10395</v>
      </c>
    </row>
    <row r="336" spans="1:2">
      <c r="A336" s="8" t="s">
        <v>1466</v>
      </c>
      <c r="B336" t="s">
        <v>10389</v>
      </c>
    </row>
    <row r="337" spans="1:2">
      <c r="A337" s="8" t="s">
        <v>606</v>
      </c>
      <c r="B337" t="s">
        <v>10345</v>
      </c>
    </row>
    <row r="338" spans="1:2">
      <c r="A338" s="8" t="s">
        <v>1467</v>
      </c>
      <c r="B338" t="s">
        <v>10403</v>
      </c>
    </row>
    <row r="339" spans="1:2">
      <c r="A339" s="8" t="s">
        <v>1468</v>
      </c>
      <c r="B339" t="s">
        <v>10340</v>
      </c>
    </row>
    <row r="340" spans="1:2">
      <c r="A340" s="8" t="s">
        <v>1469</v>
      </c>
      <c r="B340" t="s">
        <v>10330</v>
      </c>
    </row>
    <row r="341" spans="1:2">
      <c r="A341" s="8" t="s">
        <v>1470</v>
      </c>
      <c r="B341" t="s">
        <v>10404</v>
      </c>
    </row>
    <row r="342" spans="1:2">
      <c r="A342" s="8" t="s">
        <v>787</v>
      </c>
      <c r="B342" t="s">
        <v>10405</v>
      </c>
    </row>
    <row r="343" spans="1:2">
      <c r="A343" s="8" t="s">
        <v>1471</v>
      </c>
      <c r="B343" t="s">
        <v>10406</v>
      </c>
    </row>
    <row r="344" spans="1:2">
      <c r="A344" s="8" t="s">
        <v>1472</v>
      </c>
      <c r="B344" t="s">
        <v>10372</v>
      </c>
    </row>
    <row r="345" spans="1:2">
      <c r="A345" s="8" t="s">
        <v>1473</v>
      </c>
      <c r="B345" t="s">
        <v>10338</v>
      </c>
    </row>
    <row r="346" spans="1:2">
      <c r="A346" s="8" t="s">
        <v>1474</v>
      </c>
      <c r="B346" t="s">
        <v>10407</v>
      </c>
    </row>
    <row r="347" spans="1:2">
      <c r="A347" s="8" t="s">
        <v>859</v>
      </c>
      <c r="B347" t="s">
        <v>10338</v>
      </c>
    </row>
    <row r="348" spans="1:2">
      <c r="A348" s="8" t="s">
        <v>1475</v>
      </c>
      <c r="B348" t="s">
        <v>10357</v>
      </c>
    </row>
    <row r="349" spans="1:2">
      <c r="A349" s="8" t="s">
        <v>1476</v>
      </c>
      <c r="B349" t="s">
        <v>10350</v>
      </c>
    </row>
    <row r="350" spans="1:2">
      <c r="A350" s="8" t="s">
        <v>1477</v>
      </c>
      <c r="B350" t="s">
        <v>10408</v>
      </c>
    </row>
    <row r="351" spans="1:2">
      <c r="A351" s="8" t="s">
        <v>1478</v>
      </c>
      <c r="B351" t="s">
        <v>10409</v>
      </c>
    </row>
    <row r="352" spans="1:2">
      <c r="A352" s="8" t="s">
        <v>785</v>
      </c>
      <c r="B352" t="s">
        <v>10366</v>
      </c>
    </row>
    <row r="353" spans="1:2">
      <c r="A353" s="8" t="s">
        <v>1479</v>
      </c>
      <c r="B353" t="s">
        <v>10369</v>
      </c>
    </row>
    <row r="354" spans="1:2">
      <c r="A354" s="8" t="s">
        <v>1480</v>
      </c>
      <c r="B354" t="s">
        <v>10410</v>
      </c>
    </row>
    <row r="355" spans="1:2">
      <c r="A355" s="8" t="s">
        <v>929</v>
      </c>
      <c r="B355" t="s">
        <v>10338</v>
      </c>
    </row>
    <row r="356" spans="1:2">
      <c r="A356" s="8" t="s">
        <v>1481</v>
      </c>
      <c r="B356" t="s">
        <v>10393</v>
      </c>
    </row>
    <row r="357" spans="1:2">
      <c r="A357" s="8" t="s">
        <v>1482</v>
      </c>
      <c r="B357" t="s">
        <v>10369</v>
      </c>
    </row>
    <row r="358" spans="1:2">
      <c r="A358" s="8" t="s">
        <v>831</v>
      </c>
      <c r="B358" t="s">
        <v>10369</v>
      </c>
    </row>
    <row r="359" spans="1:2">
      <c r="A359" s="8" t="s">
        <v>1483</v>
      </c>
      <c r="B359" t="s">
        <v>10331</v>
      </c>
    </row>
    <row r="360" spans="1:2">
      <c r="A360" s="8" t="s">
        <v>1484</v>
      </c>
      <c r="B360" t="s">
        <v>10411</v>
      </c>
    </row>
    <row r="361" spans="1:2">
      <c r="A361" s="8" t="s">
        <v>1485</v>
      </c>
      <c r="B361" t="s">
        <v>10412</v>
      </c>
    </row>
    <row r="362" spans="1:2">
      <c r="A362" s="8" t="s">
        <v>1486</v>
      </c>
      <c r="B362" t="s">
        <v>10328</v>
      </c>
    </row>
    <row r="363" spans="1:2">
      <c r="A363" s="8" t="s">
        <v>1487</v>
      </c>
      <c r="B363" t="s">
        <v>10369</v>
      </c>
    </row>
    <row r="364" spans="1:2">
      <c r="A364" s="8" t="s">
        <v>1488</v>
      </c>
      <c r="B364" t="s">
        <v>10345</v>
      </c>
    </row>
    <row r="365" spans="1:2">
      <c r="A365" s="8" t="s">
        <v>1489</v>
      </c>
      <c r="B365" t="s">
        <v>10354</v>
      </c>
    </row>
    <row r="366" spans="1:2">
      <c r="A366" s="8" t="s">
        <v>1490</v>
      </c>
      <c r="B366" t="s">
        <v>10356</v>
      </c>
    </row>
    <row r="367" spans="1:2">
      <c r="A367" s="8" t="s">
        <v>1491</v>
      </c>
      <c r="B367" t="s">
        <v>10356</v>
      </c>
    </row>
    <row r="368" spans="1:2">
      <c r="A368" s="8" t="s">
        <v>1492</v>
      </c>
      <c r="B368" t="s">
        <v>10385</v>
      </c>
    </row>
    <row r="369" spans="1:2">
      <c r="A369" s="8" t="s">
        <v>1493</v>
      </c>
      <c r="B369" t="s">
        <v>10330</v>
      </c>
    </row>
    <row r="370" spans="1:2">
      <c r="A370" s="8" t="s">
        <v>1494</v>
      </c>
      <c r="B370" t="s">
        <v>10413</v>
      </c>
    </row>
    <row r="371" spans="1:2">
      <c r="A371" s="8" t="s">
        <v>1495</v>
      </c>
      <c r="B371" t="s">
        <v>10369</v>
      </c>
    </row>
    <row r="372" spans="1:2">
      <c r="A372" s="8" t="s">
        <v>1496</v>
      </c>
      <c r="B372" t="s">
        <v>10384</v>
      </c>
    </row>
    <row r="373" spans="1:2">
      <c r="A373" s="8" t="s">
        <v>1497</v>
      </c>
      <c r="B373" t="s">
        <v>10414</v>
      </c>
    </row>
    <row r="374" spans="1:2">
      <c r="A374" s="8" t="s">
        <v>1498</v>
      </c>
      <c r="B374" t="s">
        <v>10384</v>
      </c>
    </row>
    <row r="375" spans="1:2">
      <c r="A375" s="8" t="s">
        <v>1499</v>
      </c>
      <c r="B375" t="s">
        <v>10356</v>
      </c>
    </row>
    <row r="376" spans="1:2">
      <c r="A376" s="8" t="s">
        <v>1500</v>
      </c>
      <c r="B376" t="s">
        <v>10384</v>
      </c>
    </row>
    <row r="377" spans="1:2">
      <c r="A377" s="8" t="s">
        <v>1501</v>
      </c>
      <c r="B377" t="s">
        <v>10415</v>
      </c>
    </row>
    <row r="378" spans="1:2">
      <c r="A378" s="8" t="s">
        <v>1502</v>
      </c>
      <c r="B378" t="s">
        <v>10347</v>
      </c>
    </row>
    <row r="379" spans="1:2">
      <c r="A379" s="8" t="s">
        <v>1503</v>
      </c>
      <c r="B379" t="s">
        <v>10337</v>
      </c>
    </row>
    <row r="380" spans="1:2">
      <c r="A380" s="8" t="s">
        <v>1504</v>
      </c>
      <c r="B380" t="s">
        <v>10410</v>
      </c>
    </row>
    <row r="381" spans="1:2">
      <c r="A381" s="8" t="s">
        <v>1505</v>
      </c>
      <c r="B381" t="s">
        <v>10338</v>
      </c>
    </row>
    <row r="382" spans="1:2">
      <c r="A382" s="8" t="s">
        <v>1506</v>
      </c>
      <c r="B382" t="s">
        <v>10349</v>
      </c>
    </row>
    <row r="383" spans="1:2">
      <c r="A383" s="8" t="s">
        <v>863</v>
      </c>
      <c r="B383" t="s">
        <v>10346</v>
      </c>
    </row>
    <row r="384" spans="1:2">
      <c r="A384" s="8" t="s">
        <v>1507</v>
      </c>
      <c r="B384" t="s">
        <v>10346</v>
      </c>
    </row>
    <row r="385" spans="1:2">
      <c r="A385" s="8" t="s">
        <v>1508</v>
      </c>
      <c r="B385" t="s">
        <v>10330</v>
      </c>
    </row>
    <row r="386" spans="1:2">
      <c r="A386" s="8" t="s">
        <v>749</v>
      </c>
      <c r="B386" t="s">
        <v>10386</v>
      </c>
    </row>
    <row r="387" spans="1:2">
      <c r="A387" s="8" t="s">
        <v>1509</v>
      </c>
      <c r="B387" t="s">
        <v>10385</v>
      </c>
    </row>
    <row r="388" spans="1:2">
      <c r="A388" s="8" t="s">
        <v>1510</v>
      </c>
      <c r="B388" t="s">
        <v>10349</v>
      </c>
    </row>
    <row r="389" spans="1:2">
      <c r="A389" s="8" t="s">
        <v>1511</v>
      </c>
      <c r="B389" t="s">
        <v>10347</v>
      </c>
    </row>
    <row r="390" spans="1:2">
      <c r="A390" s="8" t="s">
        <v>1512</v>
      </c>
      <c r="B390" t="s">
        <v>10369</v>
      </c>
    </row>
    <row r="391" spans="1:2">
      <c r="A391" s="8" t="s">
        <v>1513</v>
      </c>
      <c r="B391" t="s">
        <v>10390</v>
      </c>
    </row>
    <row r="392" spans="1:2">
      <c r="A392" s="8" t="s">
        <v>1514</v>
      </c>
      <c r="B392" t="s">
        <v>10356</v>
      </c>
    </row>
    <row r="393" spans="1:2">
      <c r="A393" s="8" t="s">
        <v>1515</v>
      </c>
      <c r="B393" t="s">
        <v>10372</v>
      </c>
    </row>
    <row r="394" spans="1:2">
      <c r="A394" s="8" t="s">
        <v>1516</v>
      </c>
      <c r="B394" t="s">
        <v>10356</v>
      </c>
    </row>
    <row r="395" spans="1:2">
      <c r="A395" s="8" t="s">
        <v>1517</v>
      </c>
      <c r="B395" t="s">
        <v>10363</v>
      </c>
    </row>
    <row r="396" spans="1:2">
      <c r="A396" s="8" t="s">
        <v>1518</v>
      </c>
      <c r="B396" t="s">
        <v>10411</v>
      </c>
    </row>
    <row r="397" spans="1:2">
      <c r="A397" s="8" t="s">
        <v>1519</v>
      </c>
      <c r="B397" t="s">
        <v>10416</v>
      </c>
    </row>
    <row r="398" spans="1:2">
      <c r="A398" s="8" t="s">
        <v>1520</v>
      </c>
      <c r="B398" t="s">
        <v>10330</v>
      </c>
    </row>
    <row r="399" spans="1:2">
      <c r="A399" s="8" t="s">
        <v>1521</v>
      </c>
      <c r="B399" t="s">
        <v>10345</v>
      </c>
    </row>
    <row r="400" spans="1:2">
      <c r="A400" s="8" t="s">
        <v>1522</v>
      </c>
      <c r="B400" t="s">
        <v>10340</v>
      </c>
    </row>
    <row r="401" spans="1:2">
      <c r="A401" s="8" t="s">
        <v>1523</v>
      </c>
      <c r="B401" t="s">
        <v>10387</v>
      </c>
    </row>
    <row r="402" spans="1:2">
      <c r="A402" s="8" t="s">
        <v>1524</v>
      </c>
      <c r="B402" t="s">
        <v>10328</v>
      </c>
    </row>
    <row r="403" spans="1:2">
      <c r="A403" s="8" t="s">
        <v>849</v>
      </c>
      <c r="B403" t="s">
        <v>10393</v>
      </c>
    </row>
    <row r="404" spans="1:2">
      <c r="A404" s="8" t="s">
        <v>1525</v>
      </c>
      <c r="B404" t="s">
        <v>10384</v>
      </c>
    </row>
    <row r="405" spans="1:2">
      <c r="A405" s="8" t="s">
        <v>1526</v>
      </c>
      <c r="B405" t="s">
        <v>10384</v>
      </c>
    </row>
    <row r="406" spans="1:2">
      <c r="A406" s="8" t="s">
        <v>1527</v>
      </c>
      <c r="B406" t="s">
        <v>10340</v>
      </c>
    </row>
    <row r="407" spans="1:2">
      <c r="A407" s="8" t="s">
        <v>1528</v>
      </c>
      <c r="B407" t="s">
        <v>10340</v>
      </c>
    </row>
    <row r="408" spans="1:2">
      <c r="A408" s="8" t="s">
        <v>1529</v>
      </c>
      <c r="B408" t="s">
        <v>10369</v>
      </c>
    </row>
    <row r="409" spans="1:2">
      <c r="A409" s="8" t="s">
        <v>1530</v>
      </c>
      <c r="B409" t="s">
        <v>10417</v>
      </c>
    </row>
    <row r="410" spans="1:2">
      <c r="A410" s="8" t="s">
        <v>1531</v>
      </c>
      <c r="B410" t="s">
        <v>10418</v>
      </c>
    </row>
    <row r="411" spans="1:2">
      <c r="A411" s="8" t="s">
        <v>1532</v>
      </c>
      <c r="B411" t="s">
        <v>10419</v>
      </c>
    </row>
    <row r="412" spans="1:2">
      <c r="A412" s="8" t="s">
        <v>1533</v>
      </c>
      <c r="B412" t="s">
        <v>10338</v>
      </c>
    </row>
    <row r="413" spans="1:2">
      <c r="A413" s="8" t="s">
        <v>1534</v>
      </c>
      <c r="B413" t="s">
        <v>10345</v>
      </c>
    </row>
    <row r="414" spans="1:2">
      <c r="A414" s="8" t="s">
        <v>1535</v>
      </c>
      <c r="B414" t="s">
        <v>10330</v>
      </c>
    </row>
    <row r="415" spans="1:2">
      <c r="A415" s="8" t="s">
        <v>1536</v>
      </c>
      <c r="B415" t="s">
        <v>10384</v>
      </c>
    </row>
    <row r="416" spans="1:2">
      <c r="A416" s="8" t="s">
        <v>1537</v>
      </c>
      <c r="B416" t="s">
        <v>10376</v>
      </c>
    </row>
    <row r="417" spans="1:2">
      <c r="A417" s="8" t="s">
        <v>1538</v>
      </c>
      <c r="B417" t="s">
        <v>10350</v>
      </c>
    </row>
    <row r="418" spans="1:2">
      <c r="A418" s="8" t="s">
        <v>1539</v>
      </c>
      <c r="B418" t="s">
        <v>10394</v>
      </c>
    </row>
    <row r="419" spans="1:2">
      <c r="A419" s="8" t="s">
        <v>1540</v>
      </c>
      <c r="B419" t="s">
        <v>10346</v>
      </c>
    </row>
    <row r="420" spans="1:2">
      <c r="A420" s="8" t="s">
        <v>1541</v>
      </c>
      <c r="B420" t="s">
        <v>10350</v>
      </c>
    </row>
    <row r="421" spans="1:2">
      <c r="A421" s="8" t="s">
        <v>1542</v>
      </c>
      <c r="B421" t="s">
        <v>10346</v>
      </c>
    </row>
    <row r="422" spans="1:2">
      <c r="A422" s="8" t="s">
        <v>1543</v>
      </c>
      <c r="B422" t="s">
        <v>10346</v>
      </c>
    </row>
    <row r="423" spans="1:2">
      <c r="A423" s="8" t="s">
        <v>1544</v>
      </c>
      <c r="B423" t="s">
        <v>10420</v>
      </c>
    </row>
    <row r="424" spans="1:2">
      <c r="A424" s="8" t="s">
        <v>1545</v>
      </c>
      <c r="B424" t="s">
        <v>10369</v>
      </c>
    </row>
    <row r="425" spans="1:2">
      <c r="A425" s="8" t="s">
        <v>1546</v>
      </c>
      <c r="B425" t="s">
        <v>10335</v>
      </c>
    </row>
    <row r="426" spans="1:2">
      <c r="A426" s="8" t="s">
        <v>1547</v>
      </c>
      <c r="B426" t="s">
        <v>10382</v>
      </c>
    </row>
    <row r="427" spans="1:2">
      <c r="A427" s="8" t="s">
        <v>1548</v>
      </c>
      <c r="B427" t="s">
        <v>10340</v>
      </c>
    </row>
    <row r="428" spans="1:2">
      <c r="A428" s="8" t="s">
        <v>1549</v>
      </c>
      <c r="B428" t="s">
        <v>10346</v>
      </c>
    </row>
    <row r="429" spans="1:2">
      <c r="A429" s="8" t="s">
        <v>1550</v>
      </c>
      <c r="B429" t="s">
        <v>10340</v>
      </c>
    </row>
    <row r="430" spans="1:2">
      <c r="A430" s="8" t="s">
        <v>1551</v>
      </c>
      <c r="B430" t="s">
        <v>10345</v>
      </c>
    </row>
    <row r="431" spans="1:2">
      <c r="A431" s="8" t="s">
        <v>1552</v>
      </c>
      <c r="B431" t="s">
        <v>10330</v>
      </c>
    </row>
    <row r="432" spans="1:2">
      <c r="A432" s="8" t="s">
        <v>1553</v>
      </c>
      <c r="B432" t="s">
        <v>10356</v>
      </c>
    </row>
    <row r="433" spans="1:2">
      <c r="A433" s="8" t="s">
        <v>760</v>
      </c>
      <c r="B433" t="s">
        <v>10421</v>
      </c>
    </row>
    <row r="434" spans="1:2">
      <c r="A434" s="8" t="s">
        <v>1554</v>
      </c>
      <c r="B434" t="s">
        <v>10345</v>
      </c>
    </row>
    <row r="435" spans="1:2">
      <c r="A435" s="8" t="s">
        <v>1555</v>
      </c>
      <c r="B435" t="s">
        <v>10330</v>
      </c>
    </row>
    <row r="436" spans="1:2">
      <c r="A436" s="8" t="s">
        <v>1556</v>
      </c>
      <c r="B436" t="s">
        <v>10369</v>
      </c>
    </row>
    <row r="437" spans="1:2">
      <c r="A437" s="8" t="s">
        <v>1557</v>
      </c>
      <c r="B437" t="s">
        <v>10390</v>
      </c>
    </row>
    <row r="438" spans="1:2">
      <c r="A438" s="8" t="s">
        <v>758</v>
      </c>
      <c r="B438" t="s">
        <v>10356</v>
      </c>
    </row>
    <row r="439" spans="1:2">
      <c r="A439" s="8" t="s">
        <v>1558</v>
      </c>
      <c r="B439" t="s">
        <v>10346</v>
      </c>
    </row>
    <row r="440" spans="1:2">
      <c r="A440" s="8" t="s">
        <v>579</v>
      </c>
      <c r="B440" t="s">
        <v>10335</v>
      </c>
    </row>
    <row r="441" spans="1:2">
      <c r="A441" s="8" t="s">
        <v>1559</v>
      </c>
      <c r="B441" t="s">
        <v>10349</v>
      </c>
    </row>
    <row r="442" spans="1:2">
      <c r="A442" s="8" t="s">
        <v>1560</v>
      </c>
      <c r="B442" t="s">
        <v>10335</v>
      </c>
    </row>
    <row r="443" spans="1:2">
      <c r="A443" s="8" t="s">
        <v>1561</v>
      </c>
      <c r="B443" t="s">
        <v>10328</v>
      </c>
    </row>
    <row r="444" spans="1:2">
      <c r="A444" s="8" t="s">
        <v>1562</v>
      </c>
      <c r="B444" t="s">
        <v>10393</v>
      </c>
    </row>
    <row r="445" spans="1:2">
      <c r="A445" s="8" t="s">
        <v>1563</v>
      </c>
      <c r="B445" t="s">
        <v>10369</v>
      </c>
    </row>
    <row r="446" spans="1:2">
      <c r="A446" s="8" t="s">
        <v>1564</v>
      </c>
      <c r="B446" t="s">
        <v>10340</v>
      </c>
    </row>
    <row r="447" spans="1:2">
      <c r="A447" s="8" t="s">
        <v>885</v>
      </c>
      <c r="B447" t="s">
        <v>10335</v>
      </c>
    </row>
    <row r="448" spans="1:2">
      <c r="A448" s="8" t="s">
        <v>1565</v>
      </c>
      <c r="B448" t="s">
        <v>10412</v>
      </c>
    </row>
    <row r="449" spans="1:2">
      <c r="A449" s="8" t="s">
        <v>1566</v>
      </c>
      <c r="B449" t="s">
        <v>10384</v>
      </c>
    </row>
    <row r="450" spans="1:2">
      <c r="A450" s="8" t="s">
        <v>1567</v>
      </c>
      <c r="B450" t="s">
        <v>10334</v>
      </c>
    </row>
    <row r="451" spans="1:2">
      <c r="A451" s="8" t="s">
        <v>1568</v>
      </c>
      <c r="B451" t="s">
        <v>10330</v>
      </c>
    </row>
    <row r="452" spans="1:2">
      <c r="A452" s="8" t="s">
        <v>1569</v>
      </c>
      <c r="B452" t="s">
        <v>10328</v>
      </c>
    </row>
    <row r="453" spans="1:2">
      <c r="A453" s="8" t="s">
        <v>1570</v>
      </c>
      <c r="B453" t="s">
        <v>10347</v>
      </c>
    </row>
    <row r="454" spans="1:2">
      <c r="A454" s="8" t="s">
        <v>1571</v>
      </c>
      <c r="B454" t="s">
        <v>10340</v>
      </c>
    </row>
    <row r="455" spans="1:2">
      <c r="A455" s="8" t="s">
        <v>1572</v>
      </c>
      <c r="B455" t="s">
        <v>10384</v>
      </c>
    </row>
    <row r="456" spans="1:2">
      <c r="A456" s="8" t="s">
        <v>1573</v>
      </c>
      <c r="B456" t="s">
        <v>10416</v>
      </c>
    </row>
    <row r="457" spans="1:2">
      <c r="A457" s="8" t="s">
        <v>895</v>
      </c>
      <c r="B457" t="s">
        <v>10381</v>
      </c>
    </row>
    <row r="458" spans="1:2">
      <c r="A458" s="8" t="s">
        <v>1574</v>
      </c>
      <c r="B458" t="s">
        <v>10356</v>
      </c>
    </row>
    <row r="459" spans="1:2">
      <c r="A459" s="8" t="s">
        <v>1575</v>
      </c>
      <c r="B459" t="s">
        <v>10336</v>
      </c>
    </row>
    <row r="460" spans="1:2">
      <c r="A460" s="8" t="s">
        <v>1576</v>
      </c>
      <c r="B460" t="s">
        <v>10384</v>
      </c>
    </row>
    <row r="461" spans="1:2">
      <c r="A461" s="8" t="s">
        <v>832</v>
      </c>
      <c r="B461" t="s">
        <v>10366</v>
      </c>
    </row>
    <row r="462" spans="1:2">
      <c r="A462" s="8" t="s">
        <v>1577</v>
      </c>
      <c r="B462" t="s">
        <v>10369</v>
      </c>
    </row>
    <row r="463" spans="1:2">
      <c r="A463" s="8" t="s">
        <v>1578</v>
      </c>
      <c r="B463" t="s">
        <v>10346</v>
      </c>
    </row>
    <row r="464" spans="1:2">
      <c r="A464" s="8" t="s">
        <v>1579</v>
      </c>
      <c r="B464" t="s">
        <v>10422</v>
      </c>
    </row>
    <row r="465" spans="1:2">
      <c r="A465" s="8" t="s">
        <v>1580</v>
      </c>
      <c r="B465" t="s">
        <v>10340</v>
      </c>
    </row>
    <row r="466" spans="1:2">
      <c r="A466" s="8" t="s">
        <v>1581</v>
      </c>
      <c r="B466" t="s">
        <v>10369</v>
      </c>
    </row>
    <row r="467" spans="1:2">
      <c r="A467" s="8" t="s">
        <v>1582</v>
      </c>
      <c r="B467" t="s">
        <v>10372</v>
      </c>
    </row>
    <row r="468" spans="1:2">
      <c r="A468" s="8" t="s">
        <v>1583</v>
      </c>
      <c r="B468" t="s">
        <v>10338</v>
      </c>
    </row>
    <row r="469" spans="1:2">
      <c r="A469" s="8" t="s">
        <v>1584</v>
      </c>
      <c r="B469" t="s">
        <v>10412</v>
      </c>
    </row>
    <row r="470" spans="1:2">
      <c r="A470" s="8" t="s">
        <v>1585</v>
      </c>
      <c r="B470" t="s">
        <v>10340</v>
      </c>
    </row>
    <row r="471" spans="1:2">
      <c r="A471" s="8" t="s">
        <v>1586</v>
      </c>
      <c r="B471" t="s">
        <v>10369</v>
      </c>
    </row>
    <row r="472" spans="1:2">
      <c r="A472" s="8" t="s">
        <v>1587</v>
      </c>
      <c r="B472" t="s">
        <v>10382</v>
      </c>
    </row>
    <row r="473" spans="1:2">
      <c r="A473" s="8" t="s">
        <v>816</v>
      </c>
      <c r="B473" t="s">
        <v>10386</v>
      </c>
    </row>
    <row r="474" spans="1:2">
      <c r="A474" s="8" t="s">
        <v>1588</v>
      </c>
      <c r="B474" t="s">
        <v>10392</v>
      </c>
    </row>
    <row r="475" spans="1:2">
      <c r="A475" s="8" t="s">
        <v>1589</v>
      </c>
      <c r="B475" t="s">
        <v>10390</v>
      </c>
    </row>
    <row r="476" spans="1:2">
      <c r="A476" s="8" t="s">
        <v>1590</v>
      </c>
      <c r="B476" t="s">
        <v>10369</v>
      </c>
    </row>
    <row r="477" spans="1:2">
      <c r="A477" s="8" t="s">
        <v>1591</v>
      </c>
      <c r="B477" t="s">
        <v>10384</v>
      </c>
    </row>
    <row r="478" spans="1:2">
      <c r="A478" s="8" t="s">
        <v>1592</v>
      </c>
      <c r="B478" t="s">
        <v>10350</v>
      </c>
    </row>
    <row r="479" spans="1:2">
      <c r="A479" s="8" t="s">
        <v>1593</v>
      </c>
      <c r="B479" t="s">
        <v>10350</v>
      </c>
    </row>
    <row r="480" spans="1:2">
      <c r="A480" s="8" t="s">
        <v>1594</v>
      </c>
      <c r="B480" t="s">
        <v>10357</v>
      </c>
    </row>
    <row r="481" spans="1:2">
      <c r="A481" s="8" t="s">
        <v>1595</v>
      </c>
      <c r="B481" t="s">
        <v>10391</v>
      </c>
    </row>
    <row r="482" spans="1:2">
      <c r="A482" s="8" t="s">
        <v>1596</v>
      </c>
      <c r="B482" t="s">
        <v>10340</v>
      </c>
    </row>
    <row r="483" spans="1:2">
      <c r="A483" s="8" t="s">
        <v>1597</v>
      </c>
      <c r="B483" t="s">
        <v>10354</v>
      </c>
    </row>
    <row r="484" spans="1:2">
      <c r="A484" s="8" t="s">
        <v>946</v>
      </c>
      <c r="B484" t="s">
        <v>10369</v>
      </c>
    </row>
    <row r="485" spans="1:2">
      <c r="A485" s="8" t="s">
        <v>1598</v>
      </c>
      <c r="B485" t="s">
        <v>10338</v>
      </c>
    </row>
    <row r="486" spans="1:2">
      <c r="A486" s="8" t="s">
        <v>1599</v>
      </c>
      <c r="B486" t="s">
        <v>10340</v>
      </c>
    </row>
    <row r="487" spans="1:2">
      <c r="A487" s="8" t="s">
        <v>1600</v>
      </c>
      <c r="B487" t="s">
        <v>10345</v>
      </c>
    </row>
    <row r="488" spans="1:2">
      <c r="A488" s="8" t="s">
        <v>1601</v>
      </c>
      <c r="B488" t="s">
        <v>10409</v>
      </c>
    </row>
    <row r="489" spans="1:2">
      <c r="A489" s="8" t="s">
        <v>1602</v>
      </c>
      <c r="B489" t="s">
        <v>10345</v>
      </c>
    </row>
    <row r="490" spans="1:2">
      <c r="A490" s="8" t="s">
        <v>1603</v>
      </c>
      <c r="B490" t="s">
        <v>10340</v>
      </c>
    </row>
    <row r="491" spans="1:2">
      <c r="A491" s="8" t="s">
        <v>1604</v>
      </c>
      <c r="B491" t="s">
        <v>10335</v>
      </c>
    </row>
    <row r="492" spans="1:2">
      <c r="A492" s="8" t="s">
        <v>1605</v>
      </c>
      <c r="B492" t="s">
        <v>10335</v>
      </c>
    </row>
    <row r="493" spans="1:2">
      <c r="A493" s="8" t="s">
        <v>1606</v>
      </c>
      <c r="B493" t="s">
        <v>10367</v>
      </c>
    </row>
    <row r="494" spans="1:2">
      <c r="A494" s="8" t="s">
        <v>1607</v>
      </c>
      <c r="B494" t="s">
        <v>10346</v>
      </c>
    </row>
    <row r="495" spans="1:2">
      <c r="A495" s="8" t="s">
        <v>783</v>
      </c>
      <c r="B495" t="s">
        <v>10369</v>
      </c>
    </row>
    <row r="496" spans="1:2">
      <c r="A496" s="8" t="s">
        <v>1608</v>
      </c>
      <c r="B496" t="s">
        <v>10338</v>
      </c>
    </row>
    <row r="497" spans="1:2">
      <c r="A497" s="8" t="s">
        <v>1609</v>
      </c>
      <c r="B497" t="s">
        <v>10347</v>
      </c>
    </row>
    <row r="498" spans="1:2">
      <c r="A498" s="8" t="s">
        <v>1610</v>
      </c>
      <c r="B498" t="s">
        <v>10338</v>
      </c>
    </row>
    <row r="499" spans="1:2">
      <c r="A499" s="8" t="s">
        <v>1611</v>
      </c>
      <c r="B499" t="s">
        <v>10340</v>
      </c>
    </row>
    <row r="500" spans="1:2">
      <c r="A500" s="8" t="s">
        <v>1612</v>
      </c>
      <c r="B500" t="s">
        <v>10340</v>
      </c>
    </row>
    <row r="501" spans="1:2">
      <c r="A501" s="8" t="s">
        <v>1613</v>
      </c>
      <c r="B501" t="s">
        <v>10423</v>
      </c>
    </row>
    <row r="502" spans="1:2">
      <c r="A502" s="8" t="s">
        <v>1614</v>
      </c>
      <c r="B502" t="s">
        <v>10345</v>
      </c>
    </row>
    <row r="503" spans="1:2">
      <c r="A503" s="8" t="s">
        <v>1615</v>
      </c>
      <c r="B503" t="s">
        <v>10389</v>
      </c>
    </row>
    <row r="504" spans="1:2">
      <c r="A504" s="8" t="s">
        <v>1616</v>
      </c>
      <c r="B504" t="s">
        <v>10330</v>
      </c>
    </row>
    <row r="505" spans="1:2">
      <c r="A505" s="8" t="s">
        <v>1617</v>
      </c>
      <c r="B505" t="s">
        <v>10330</v>
      </c>
    </row>
    <row r="506" spans="1:2">
      <c r="A506" s="8" t="s">
        <v>1618</v>
      </c>
      <c r="B506" t="s">
        <v>10330</v>
      </c>
    </row>
    <row r="507" spans="1:2">
      <c r="A507" s="8" t="s">
        <v>1619</v>
      </c>
      <c r="B507" t="s">
        <v>10338</v>
      </c>
    </row>
    <row r="508" spans="1:2">
      <c r="A508" s="8" t="s">
        <v>1620</v>
      </c>
      <c r="B508" t="s">
        <v>10424</v>
      </c>
    </row>
    <row r="509" spans="1:2">
      <c r="A509" s="8" t="s">
        <v>1621</v>
      </c>
      <c r="B509" t="s">
        <v>10356</v>
      </c>
    </row>
    <row r="510" spans="1:2">
      <c r="A510" s="8" t="s">
        <v>1622</v>
      </c>
      <c r="B510" t="s">
        <v>10345</v>
      </c>
    </row>
    <row r="511" spans="1:2">
      <c r="A511" s="8" t="s">
        <v>1623</v>
      </c>
      <c r="B511" t="s">
        <v>10394</v>
      </c>
    </row>
    <row r="512" spans="1:2">
      <c r="A512" s="8" t="s">
        <v>1624</v>
      </c>
      <c r="B512" t="s">
        <v>10340</v>
      </c>
    </row>
    <row r="513" spans="1:2">
      <c r="A513" s="8" t="s">
        <v>1625</v>
      </c>
      <c r="B513" t="s">
        <v>10338</v>
      </c>
    </row>
    <row r="514" spans="1:2">
      <c r="A514" s="8" t="s">
        <v>1626</v>
      </c>
      <c r="B514" t="s">
        <v>10384</v>
      </c>
    </row>
    <row r="515" spans="1:2">
      <c r="A515" s="8" t="s">
        <v>1627</v>
      </c>
      <c r="B515" t="s">
        <v>10425</v>
      </c>
    </row>
    <row r="516" spans="1:2">
      <c r="A516" s="8" t="s">
        <v>1628</v>
      </c>
      <c r="B516" t="s">
        <v>10390</v>
      </c>
    </row>
    <row r="517" spans="1:2">
      <c r="A517" s="8" t="s">
        <v>1629</v>
      </c>
      <c r="B517" t="s">
        <v>10340</v>
      </c>
    </row>
    <row r="518" spans="1:2">
      <c r="A518" s="8" t="s">
        <v>1630</v>
      </c>
      <c r="B518" t="s">
        <v>10340</v>
      </c>
    </row>
    <row r="519" spans="1:2">
      <c r="A519" s="8" t="s">
        <v>1631</v>
      </c>
      <c r="B519" t="s">
        <v>10410</v>
      </c>
    </row>
    <row r="520" spans="1:2">
      <c r="A520" s="8" t="s">
        <v>1632</v>
      </c>
      <c r="B520" t="s">
        <v>10410</v>
      </c>
    </row>
    <row r="521" spans="1:2">
      <c r="A521" s="8" t="s">
        <v>1633</v>
      </c>
      <c r="B521" t="s">
        <v>10384</v>
      </c>
    </row>
    <row r="522" spans="1:2">
      <c r="A522" s="8" t="s">
        <v>1634</v>
      </c>
      <c r="B522" t="s">
        <v>10340</v>
      </c>
    </row>
    <row r="523" spans="1:2">
      <c r="A523" s="8" t="s">
        <v>1635</v>
      </c>
      <c r="B523" t="s">
        <v>10346</v>
      </c>
    </row>
    <row r="524" spans="1:2">
      <c r="A524" s="8" t="s">
        <v>1636</v>
      </c>
      <c r="B524" t="s">
        <v>10335</v>
      </c>
    </row>
    <row r="525" spans="1:2">
      <c r="A525" s="8" t="s">
        <v>1637</v>
      </c>
      <c r="B525" t="s">
        <v>10384</v>
      </c>
    </row>
    <row r="526" spans="1:2">
      <c r="A526" s="8" t="s">
        <v>1638</v>
      </c>
      <c r="B526" t="s">
        <v>10354</v>
      </c>
    </row>
    <row r="527" spans="1:2">
      <c r="A527" s="8" t="s">
        <v>1639</v>
      </c>
      <c r="B527" t="s">
        <v>10340</v>
      </c>
    </row>
    <row r="528" spans="1:2">
      <c r="A528" s="8" t="s">
        <v>1640</v>
      </c>
      <c r="B528" t="s">
        <v>10338</v>
      </c>
    </row>
    <row r="529" spans="1:2">
      <c r="A529" s="8" t="s">
        <v>1641</v>
      </c>
      <c r="B529" t="s">
        <v>10330</v>
      </c>
    </row>
    <row r="530" spans="1:2">
      <c r="A530" s="8" t="s">
        <v>1642</v>
      </c>
      <c r="B530" t="s">
        <v>10384</v>
      </c>
    </row>
    <row r="531" spans="1:2">
      <c r="A531" s="8" t="s">
        <v>1643</v>
      </c>
      <c r="B531" t="s">
        <v>10385</v>
      </c>
    </row>
    <row r="532" spans="1:2">
      <c r="A532" s="8" t="s">
        <v>1644</v>
      </c>
      <c r="B532" t="s">
        <v>10363</v>
      </c>
    </row>
    <row r="533" spans="1:2">
      <c r="A533" s="8" t="s">
        <v>1645</v>
      </c>
      <c r="B533" t="s">
        <v>10340</v>
      </c>
    </row>
    <row r="534" spans="1:2">
      <c r="A534" s="8" t="s">
        <v>1646</v>
      </c>
      <c r="B534" t="s">
        <v>10419</v>
      </c>
    </row>
    <row r="535" spans="1:2">
      <c r="A535" s="8" t="s">
        <v>1647</v>
      </c>
      <c r="B535" t="s">
        <v>10340</v>
      </c>
    </row>
    <row r="536" spans="1:2">
      <c r="A536" s="8" t="s">
        <v>1648</v>
      </c>
      <c r="B536" t="s">
        <v>10340</v>
      </c>
    </row>
    <row r="537" spans="1:2">
      <c r="A537" s="8" t="s">
        <v>1649</v>
      </c>
      <c r="B537" t="s">
        <v>10426</v>
      </c>
    </row>
    <row r="538" spans="1:2">
      <c r="A538" s="8" t="s">
        <v>1650</v>
      </c>
      <c r="B538" t="s">
        <v>10338</v>
      </c>
    </row>
    <row r="539" spans="1:2">
      <c r="A539" s="8" t="s">
        <v>1651</v>
      </c>
      <c r="B539" t="s">
        <v>10389</v>
      </c>
    </row>
    <row r="540" spans="1:2">
      <c r="A540" s="8" t="s">
        <v>1652</v>
      </c>
      <c r="B540" t="s">
        <v>10346</v>
      </c>
    </row>
    <row r="541" spans="1:2">
      <c r="A541" s="8" t="s">
        <v>1653</v>
      </c>
      <c r="B541" t="s">
        <v>10369</v>
      </c>
    </row>
    <row r="542" spans="1:2">
      <c r="A542" s="8" t="s">
        <v>1654</v>
      </c>
      <c r="B542" t="s">
        <v>10410</v>
      </c>
    </row>
    <row r="543" spans="1:2">
      <c r="A543" s="8" t="s">
        <v>1655</v>
      </c>
      <c r="B543" t="s">
        <v>10340</v>
      </c>
    </row>
    <row r="544" spans="1:2">
      <c r="A544" s="8" t="s">
        <v>1656</v>
      </c>
      <c r="B544" t="s">
        <v>10330</v>
      </c>
    </row>
    <row r="545" spans="1:2">
      <c r="A545" s="8" t="s">
        <v>1657</v>
      </c>
      <c r="B545" t="s">
        <v>10384</v>
      </c>
    </row>
    <row r="546" spans="1:2">
      <c r="A546" s="8" t="s">
        <v>1658</v>
      </c>
      <c r="B546" t="s">
        <v>10345</v>
      </c>
    </row>
    <row r="547" spans="1:2">
      <c r="A547" s="8" t="s">
        <v>1659</v>
      </c>
      <c r="B547" t="s">
        <v>10340</v>
      </c>
    </row>
    <row r="548" spans="1:2">
      <c r="A548" s="8" t="s">
        <v>1660</v>
      </c>
      <c r="B548" t="s">
        <v>10365</v>
      </c>
    </row>
    <row r="549" spans="1:2">
      <c r="A549" s="8" t="s">
        <v>1661</v>
      </c>
      <c r="B549" t="s">
        <v>10412</v>
      </c>
    </row>
    <row r="550" spans="1:2">
      <c r="A550" s="8" t="s">
        <v>1662</v>
      </c>
      <c r="B550" t="s">
        <v>10337</v>
      </c>
    </row>
    <row r="551" spans="1:2">
      <c r="A551" s="8" t="s">
        <v>1663</v>
      </c>
      <c r="B551" t="s">
        <v>10384</v>
      </c>
    </row>
    <row r="552" spans="1:2">
      <c r="A552" s="8" t="s">
        <v>1664</v>
      </c>
      <c r="B552" t="s">
        <v>10330</v>
      </c>
    </row>
    <row r="553" spans="1:2">
      <c r="A553" s="8" t="s">
        <v>1665</v>
      </c>
      <c r="B553" t="s">
        <v>10427</v>
      </c>
    </row>
    <row r="554" spans="1:2">
      <c r="A554" s="8" t="s">
        <v>1666</v>
      </c>
      <c r="B554" t="s">
        <v>10384</v>
      </c>
    </row>
    <row r="555" spans="1:2">
      <c r="A555" s="8" t="s">
        <v>1667</v>
      </c>
      <c r="B555" t="s">
        <v>10384</v>
      </c>
    </row>
    <row r="556" spans="1:2">
      <c r="A556" s="8" t="s">
        <v>1668</v>
      </c>
      <c r="B556" t="s">
        <v>10340</v>
      </c>
    </row>
    <row r="557" spans="1:2">
      <c r="A557" s="8" t="s">
        <v>1669</v>
      </c>
      <c r="B557" t="s">
        <v>10369</v>
      </c>
    </row>
    <row r="558" spans="1:2">
      <c r="A558" s="8" t="s">
        <v>1670</v>
      </c>
      <c r="B558" t="s">
        <v>10428</v>
      </c>
    </row>
    <row r="559" spans="1:2">
      <c r="A559" s="8" t="s">
        <v>1671</v>
      </c>
      <c r="B559" t="s">
        <v>10356</v>
      </c>
    </row>
    <row r="560" spans="1:2">
      <c r="A560" s="8" t="s">
        <v>1672</v>
      </c>
      <c r="B560" t="s">
        <v>10412</v>
      </c>
    </row>
    <row r="561" spans="1:2">
      <c r="A561" s="8" t="s">
        <v>1673</v>
      </c>
      <c r="B561" t="s">
        <v>10412</v>
      </c>
    </row>
    <row r="562" spans="1:2">
      <c r="A562" s="8" t="s">
        <v>669</v>
      </c>
      <c r="B562" t="s">
        <v>10384</v>
      </c>
    </row>
    <row r="563" spans="1:2">
      <c r="A563" s="8" t="s">
        <v>1674</v>
      </c>
      <c r="B563" t="s">
        <v>10349</v>
      </c>
    </row>
    <row r="564" spans="1:2">
      <c r="A564" s="8" t="s">
        <v>1675</v>
      </c>
      <c r="B564" t="s">
        <v>10429</v>
      </c>
    </row>
    <row r="565" spans="1:2">
      <c r="A565" s="8" t="s">
        <v>1676</v>
      </c>
      <c r="B565" t="s">
        <v>10335</v>
      </c>
    </row>
    <row r="566" spans="1:2">
      <c r="A566" s="8" t="s">
        <v>1677</v>
      </c>
      <c r="B566" t="s">
        <v>10349</v>
      </c>
    </row>
    <row r="567" spans="1:2">
      <c r="A567" s="8" t="s">
        <v>1678</v>
      </c>
      <c r="B567" t="s">
        <v>10365</v>
      </c>
    </row>
    <row r="568" spans="1:2">
      <c r="A568" s="8" t="s">
        <v>1679</v>
      </c>
      <c r="B568" t="s">
        <v>10344</v>
      </c>
    </row>
    <row r="569" spans="1:2">
      <c r="A569" s="8" t="s">
        <v>1680</v>
      </c>
      <c r="B569" t="s">
        <v>10356</v>
      </c>
    </row>
    <row r="570" spans="1:2">
      <c r="A570" s="8" t="s">
        <v>1681</v>
      </c>
      <c r="B570" t="s">
        <v>10335</v>
      </c>
    </row>
    <row r="571" spans="1:2">
      <c r="A571" s="8" t="s">
        <v>1682</v>
      </c>
      <c r="B571" t="s">
        <v>10384</v>
      </c>
    </row>
    <row r="572" spans="1:2">
      <c r="A572" s="8" t="s">
        <v>1683</v>
      </c>
      <c r="B572" t="s">
        <v>10419</v>
      </c>
    </row>
    <row r="573" spans="1:2">
      <c r="A573" s="8" t="s">
        <v>1684</v>
      </c>
      <c r="B573" t="s">
        <v>10339</v>
      </c>
    </row>
    <row r="574" spans="1:2">
      <c r="A574" s="8" t="s">
        <v>1685</v>
      </c>
      <c r="B574" t="s">
        <v>10340</v>
      </c>
    </row>
    <row r="575" spans="1:2">
      <c r="A575" s="8" t="s">
        <v>1686</v>
      </c>
      <c r="B575" t="s">
        <v>10384</v>
      </c>
    </row>
    <row r="576" spans="1:2">
      <c r="A576" s="8" t="s">
        <v>1687</v>
      </c>
      <c r="B576" t="s">
        <v>10344</v>
      </c>
    </row>
    <row r="577" spans="1:2">
      <c r="A577" s="8" t="s">
        <v>1688</v>
      </c>
      <c r="B577" t="s">
        <v>10430</v>
      </c>
    </row>
    <row r="578" spans="1:2">
      <c r="A578" s="8" t="s">
        <v>1689</v>
      </c>
      <c r="B578" t="s">
        <v>10337</v>
      </c>
    </row>
    <row r="579" spans="1:2">
      <c r="A579" s="8" t="s">
        <v>1690</v>
      </c>
      <c r="B579" t="s">
        <v>10382</v>
      </c>
    </row>
    <row r="580" spans="1:2">
      <c r="A580" s="8" t="s">
        <v>1691</v>
      </c>
      <c r="B580" t="s">
        <v>10344</v>
      </c>
    </row>
    <row r="581" spans="1:2">
      <c r="A581" s="8" t="s">
        <v>1692</v>
      </c>
      <c r="B581" t="s">
        <v>10384</v>
      </c>
    </row>
    <row r="582" spans="1:2">
      <c r="A582" s="8" t="s">
        <v>1693</v>
      </c>
      <c r="B582" t="s">
        <v>10431</v>
      </c>
    </row>
    <row r="583" spans="1:2">
      <c r="A583" s="8" t="s">
        <v>1694</v>
      </c>
      <c r="B583" t="s">
        <v>10340</v>
      </c>
    </row>
    <row r="584" spans="1:2">
      <c r="A584" s="8" t="s">
        <v>1695</v>
      </c>
      <c r="B584" t="s">
        <v>10384</v>
      </c>
    </row>
    <row r="585" spans="1:2">
      <c r="A585" s="8" t="s">
        <v>1696</v>
      </c>
      <c r="B585" t="s">
        <v>10365</v>
      </c>
    </row>
    <row r="586" spans="1:2">
      <c r="A586" s="8" t="s">
        <v>1697</v>
      </c>
      <c r="B586" t="s">
        <v>10345</v>
      </c>
    </row>
    <row r="587" spans="1:2">
      <c r="A587" s="8" t="s">
        <v>1698</v>
      </c>
      <c r="B587" t="s">
        <v>10369</v>
      </c>
    </row>
    <row r="588" spans="1:2">
      <c r="A588" s="8" t="s">
        <v>1699</v>
      </c>
      <c r="B588" t="s">
        <v>10340</v>
      </c>
    </row>
    <row r="589" spans="1:2">
      <c r="A589" s="8" t="s">
        <v>1700</v>
      </c>
      <c r="B589" t="s">
        <v>10338</v>
      </c>
    </row>
    <row r="590" spans="1:2">
      <c r="A590" s="8" t="s">
        <v>1701</v>
      </c>
      <c r="B590" t="s">
        <v>10384</v>
      </c>
    </row>
    <row r="591" spans="1:2">
      <c r="A591" s="8" t="s">
        <v>1702</v>
      </c>
      <c r="B591" t="s">
        <v>10382</v>
      </c>
    </row>
    <row r="592" spans="1:2">
      <c r="A592" s="8" t="s">
        <v>1703</v>
      </c>
      <c r="B592" t="s">
        <v>10336</v>
      </c>
    </row>
    <row r="593" spans="1:2">
      <c r="A593" s="8" t="s">
        <v>1704</v>
      </c>
      <c r="B593" t="s">
        <v>10340</v>
      </c>
    </row>
    <row r="594" spans="1:2">
      <c r="A594" s="8" t="s">
        <v>1705</v>
      </c>
      <c r="B594" t="s">
        <v>10369</v>
      </c>
    </row>
    <row r="595" spans="1:2">
      <c r="A595" s="8" t="s">
        <v>1706</v>
      </c>
      <c r="B595" t="s">
        <v>10432</v>
      </c>
    </row>
    <row r="596" spans="1:2">
      <c r="A596" s="8" t="s">
        <v>1707</v>
      </c>
      <c r="B596" t="s">
        <v>10433</v>
      </c>
    </row>
    <row r="597" spans="1:2">
      <c r="A597" s="8" t="s">
        <v>790</v>
      </c>
      <c r="B597" t="s">
        <v>10338</v>
      </c>
    </row>
    <row r="598" spans="1:2">
      <c r="A598" s="8" t="s">
        <v>1708</v>
      </c>
      <c r="B598" t="s">
        <v>10369</v>
      </c>
    </row>
    <row r="599" spans="1:2">
      <c r="A599" s="8" t="s">
        <v>1709</v>
      </c>
      <c r="B599" t="s">
        <v>10372</v>
      </c>
    </row>
    <row r="600" spans="1:2">
      <c r="A600" s="8" t="s">
        <v>1710</v>
      </c>
      <c r="B600" t="s">
        <v>10434</v>
      </c>
    </row>
    <row r="601" spans="1:2">
      <c r="A601" s="8" t="s">
        <v>1711</v>
      </c>
      <c r="B601" t="s">
        <v>10384</v>
      </c>
    </row>
    <row r="602" spans="1:2">
      <c r="A602" s="8" t="s">
        <v>1712</v>
      </c>
      <c r="B602" t="s">
        <v>10435</v>
      </c>
    </row>
    <row r="603" spans="1:2">
      <c r="A603" s="8" t="s">
        <v>1713</v>
      </c>
      <c r="B603" t="s">
        <v>10384</v>
      </c>
    </row>
    <row r="604" spans="1:2">
      <c r="A604" s="8" t="s">
        <v>1714</v>
      </c>
      <c r="B604" t="s">
        <v>10412</v>
      </c>
    </row>
    <row r="605" spans="1:2">
      <c r="A605" s="8" t="s">
        <v>1715</v>
      </c>
      <c r="B605" t="s">
        <v>10412</v>
      </c>
    </row>
    <row r="606" spans="1:2">
      <c r="A606" s="8" t="s">
        <v>1716</v>
      </c>
      <c r="B606" t="s">
        <v>10358</v>
      </c>
    </row>
    <row r="607" spans="1:2">
      <c r="A607" s="8" t="s">
        <v>1717</v>
      </c>
      <c r="B607" t="s">
        <v>10340</v>
      </c>
    </row>
    <row r="608" spans="1:2">
      <c r="A608" s="8" t="s">
        <v>1718</v>
      </c>
      <c r="B608" t="s">
        <v>10390</v>
      </c>
    </row>
    <row r="609" spans="1:2">
      <c r="A609" s="8" t="s">
        <v>1719</v>
      </c>
      <c r="B609" t="s">
        <v>10340</v>
      </c>
    </row>
    <row r="610" spans="1:2">
      <c r="A610" s="8" t="s">
        <v>1720</v>
      </c>
      <c r="B610" t="s">
        <v>10419</v>
      </c>
    </row>
    <row r="611" spans="1:2">
      <c r="A611" s="8" t="s">
        <v>1721</v>
      </c>
      <c r="B611" t="s">
        <v>10384</v>
      </c>
    </row>
    <row r="612" spans="1:2">
      <c r="A612" s="8" t="s">
        <v>1722</v>
      </c>
      <c r="B612" t="s">
        <v>10340</v>
      </c>
    </row>
    <row r="613" spans="1:2">
      <c r="A613" s="8" t="s">
        <v>1723</v>
      </c>
      <c r="B613" t="s">
        <v>10410</v>
      </c>
    </row>
    <row r="614" spans="1:2">
      <c r="A614" s="8" t="s">
        <v>1724</v>
      </c>
      <c r="B614" t="s">
        <v>10337</v>
      </c>
    </row>
    <row r="615" spans="1:2">
      <c r="A615" s="8" t="s">
        <v>767</v>
      </c>
      <c r="B615" t="s">
        <v>10330</v>
      </c>
    </row>
    <row r="616" spans="1:2">
      <c r="A616" s="8" t="s">
        <v>1725</v>
      </c>
      <c r="B616" t="s">
        <v>10363</v>
      </c>
    </row>
    <row r="617" spans="1:2">
      <c r="A617" s="8" t="s">
        <v>1726</v>
      </c>
      <c r="B617" t="s">
        <v>10369</v>
      </c>
    </row>
    <row r="618" spans="1:2">
      <c r="A618" s="8" t="s">
        <v>1727</v>
      </c>
      <c r="B618" t="s">
        <v>10394</v>
      </c>
    </row>
    <row r="619" spans="1:2">
      <c r="A619" s="8" t="s">
        <v>1728</v>
      </c>
      <c r="B619" t="s">
        <v>10340</v>
      </c>
    </row>
    <row r="620" spans="1:2">
      <c r="A620" s="8" t="s">
        <v>1729</v>
      </c>
      <c r="B620" t="s">
        <v>10344</v>
      </c>
    </row>
    <row r="621" spans="1:2">
      <c r="A621" s="8" t="s">
        <v>1730</v>
      </c>
      <c r="B621" t="s">
        <v>10335</v>
      </c>
    </row>
    <row r="622" spans="1:2">
      <c r="A622" s="8" t="s">
        <v>1731</v>
      </c>
      <c r="B622" t="s">
        <v>10340</v>
      </c>
    </row>
    <row r="623" spans="1:2">
      <c r="A623" s="8" t="s">
        <v>1732</v>
      </c>
      <c r="B623" t="s">
        <v>10384</v>
      </c>
    </row>
    <row r="624" spans="1:2">
      <c r="A624" s="8" t="s">
        <v>1733</v>
      </c>
      <c r="B624" t="s">
        <v>10354</v>
      </c>
    </row>
    <row r="625" spans="1:2">
      <c r="A625" s="8" t="s">
        <v>1734</v>
      </c>
      <c r="B625" t="s">
        <v>10412</v>
      </c>
    </row>
    <row r="626" spans="1:2">
      <c r="A626" s="8" t="s">
        <v>1735</v>
      </c>
      <c r="B626" t="s">
        <v>10346</v>
      </c>
    </row>
    <row r="627" spans="1:2">
      <c r="A627" s="8" t="s">
        <v>578</v>
      </c>
      <c r="B627" t="s">
        <v>10384</v>
      </c>
    </row>
    <row r="628" spans="1:2">
      <c r="A628" s="8" t="s">
        <v>1736</v>
      </c>
      <c r="B628" t="s">
        <v>10345</v>
      </c>
    </row>
    <row r="629" spans="1:2">
      <c r="A629" s="8" t="s">
        <v>1737</v>
      </c>
      <c r="B629" t="s">
        <v>10436</v>
      </c>
    </row>
    <row r="630" spans="1:2">
      <c r="A630" s="8" t="s">
        <v>1738</v>
      </c>
      <c r="B630" t="s">
        <v>10340</v>
      </c>
    </row>
    <row r="631" spans="1:2">
      <c r="A631" s="8" t="s">
        <v>1739</v>
      </c>
      <c r="B631" t="s">
        <v>10384</v>
      </c>
    </row>
    <row r="632" spans="1:2">
      <c r="A632" s="8" t="s">
        <v>1740</v>
      </c>
      <c r="B632" t="s">
        <v>10379</v>
      </c>
    </row>
    <row r="633" spans="1:2">
      <c r="A633" s="8" t="s">
        <v>1741</v>
      </c>
      <c r="B633" t="s">
        <v>10349</v>
      </c>
    </row>
    <row r="634" spans="1:2">
      <c r="A634" s="8" t="s">
        <v>1742</v>
      </c>
      <c r="B634" t="s">
        <v>10357</v>
      </c>
    </row>
    <row r="635" spans="1:2">
      <c r="A635" s="8" t="s">
        <v>1743</v>
      </c>
      <c r="B635" t="s">
        <v>10437</v>
      </c>
    </row>
    <row r="636" spans="1:2">
      <c r="A636" s="8" t="s">
        <v>1744</v>
      </c>
      <c r="B636" t="s">
        <v>10384</v>
      </c>
    </row>
    <row r="637" spans="1:2">
      <c r="A637" s="8" t="s">
        <v>1745</v>
      </c>
      <c r="B637" t="s">
        <v>10345</v>
      </c>
    </row>
    <row r="638" spans="1:2">
      <c r="A638" s="8" t="s">
        <v>1746</v>
      </c>
      <c r="B638" t="s">
        <v>10340</v>
      </c>
    </row>
    <row r="639" spans="1:2">
      <c r="A639" s="8" t="s">
        <v>1747</v>
      </c>
      <c r="B639" t="s">
        <v>10364</v>
      </c>
    </row>
    <row r="640" spans="1:2">
      <c r="A640" s="8" t="s">
        <v>1748</v>
      </c>
      <c r="B640" t="s">
        <v>10384</v>
      </c>
    </row>
    <row r="641" spans="1:2">
      <c r="A641" s="8" t="s">
        <v>1749</v>
      </c>
      <c r="B641" t="s">
        <v>10438</v>
      </c>
    </row>
    <row r="642" spans="1:2">
      <c r="A642" s="8" t="s">
        <v>1750</v>
      </c>
      <c r="B642" t="s">
        <v>10364</v>
      </c>
    </row>
    <row r="643" spans="1:2">
      <c r="A643" s="8" t="s">
        <v>1751</v>
      </c>
      <c r="B643" t="s">
        <v>10340</v>
      </c>
    </row>
    <row r="644" spans="1:2">
      <c r="A644" s="8" t="s">
        <v>1752</v>
      </c>
      <c r="B644" t="s">
        <v>10412</v>
      </c>
    </row>
    <row r="645" spans="1:2">
      <c r="A645" s="8" t="s">
        <v>1753</v>
      </c>
      <c r="B645" t="s">
        <v>10345</v>
      </c>
    </row>
    <row r="646" spans="1:2">
      <c r="A646" s="8" t="s">
        <v>1754</v>
      </c>
      <c r="B646" t="s">
        <v>10369</v>
      </c>
    </row>
    <row r="647" spans="1:2">
      <c r="A647" s="8" t="s">
        <v>1755</v>
      </c>
      <c r="B647" t="s">
        <v>10358</v>
      </c>
    </row>
    <row r="648" spans="1:2">
      <c r="A648" s="8" t="s">
        <v>837</v>
      </c>
      <c r="B648" t="s">
        <v>10356</v>
      </c>
    </row>
    <row r="649" spans="1:2">
      <c r="A649" s="8" t="s">
        <v>1756</v>
      </c>
      <c r="B649" t="s">
        <v>10328</v>
      </c>
    </row>
    <row r="650" spans="1:2">
      <c r="A650" s="8" t="s">
        <v>824</v>
      </c>
      <c r="B650" t="s">
        <v>10340</v>
      </c>
    </row>
    <row r="651" spans="1:2">
      <c r="A651" s="8" t="s">
        <v>1757</v>
      </c>
      <c r="B651" t="s">
        <v>10412</v>
      </c>
    </row>
    <row r="652" spans="1:2">
      <c r="A652" s="8" t="s">
        <v>1758</v>
      </c>
      <c r="B652" t="s">
        <v>10412</v>
      </c>
    </row>
    <row r="653" spans="1:2">
      <c r="A653" s="8" t="s">
        <v>1759</v>
      </c>
      <c r="B653" t="s">
        <v>10340</v>
      </c>
    </row>
    <row r="654" spans="1:2">
      <c r="A654" s="8" t="s">
        <v>1760</v>
      </c>
      <c r="B654" t="s">
        <v>10369</v>
      </c>
    </row>
    <row r="655" spans="1:2">
      <c r="A655" s="8" t="s">
        <v>1761</v>
      </c>
      <c r="B655" t="s">
        <v>10340</v>
      </c>
    </row>
    <row r="656" spans="1:2">
      <c r="A656" s="8" t="s">
        <v>1762</v>
      </c>
      <c r="B656" t="s">
        <v>10357</v>
      </c>
    </row>
    <row r="657" spans="1:2">
      <c r="A657" s="8" t="s">
        <v>1763</v>
      </c>
      <c r="B657" t="s">
        <v>10412</v>
      </c>
    </row>
    <row r="658" spans="1:2">
      <c r="A658" s="8" t="s">
        <v>1764</v>
      </c>
      <c r="B658" t="s">
        <v>10384</v>
      </c>
    </row>
    <row r="659" spans="1:2">
      <c r="A659" s="8" t="s">
        <v>1765</v>
      </c>
      <c r="B659" t="s">
        <v>10439</v>
      </c>
    </row>
    <row r="660" spans="1:2">
      <c r="A660" s="8" t="s">
        <v>1766</v>
      </c>
      <c r="B660" t="s">
        <v>10357</v>
      </c>
    </row>
    <row r="661" spans="1:2">
      <c r="A661" s="8" t="s">
        <v>1767</v>
      </c>
      <c r="B661" t="s">
        <v>10356</v>
      </c>
    </row>
    <row r="662" spans="1:2">
      <c r="A662" s="8" t="s">
        <v>1768</v>
      </c>
      <c r="B662" t="s">
        <v>10336</v>
      </c>
    </row>
    <row r="663" spans="1:2">
      <c r="A663" s="8" t="s">
        <v>1769</v>
      </c>
      <c r="B663" t="s">
        <v>10440</v>
      </c>
    </row>
    <row r="664" spans="1:2">
      <c r="A664" s="8" t="s">
        <v>1770</v>
      </c>
      <c r="B664" t="s">
        <v>10384</v>
      </c>
    </row>
    <row r="665" spans="1:2">
      <c r="A665" s="8" t="s">
        <v>1771</v>
      </c>
      <c r="B665" t="s">
        <v>10346</v>
      </c>
    </row>
    <row r="666" spans="1:2">
      <c r="A666" s="8" t="s">
        <v>1772</v>
      </c>
      <c r="B666" t="s">
        <v>10346</v>
      </c>
    </row>
    <row r="667" spans="1:2">
      <c r="A667" s="8" t="s">
        <v>1773</v>
      </c>
      <c r="B667" t="s">
        <v>10338</v>
      </c>
    </row>
    <row r="668" spans="1:2">
      <c r="A668" s="8" t="s">
        <v>1774</v>
      </c>
      <c r="B668" t="s">
        <v>10410</v>
      </c>
    </row>
    <row r="669" spans="1:2">
      <c r="A669" s="8" t="s">
        <v>1775</v>
      </c>
      <c r="B669" t="s">
        <v>10340</v>
      </c>
    </row>
    <row r="670" spans="1:2">
      <c r="A670" s="8" t="s">
        <v>1776</v>
      </c>
      <c r="B670" t="s">
        <v>10369</v>
      </c>
    </row>
    <row r="671" spans="1:2">
      <c r="A671" s="8" t="s">
        <v>1777</v>
      </c>
      <c r="B671" t="s">
        <v>10357</v>
      </c>
    </row>
    <row r="672" spans="1:2">
      <c r="A672" s="8" t="s">
        <v>1778</v>
      </c>
      <c r="B672" t="s">
        <v>10357</v>
      </c>
    </row>
    <row r="673" spans="1:2">
      <c r="A673" s="8" t="s">
        <v>1779</v>
      </c>
      <c r="B673" t="s">
        <v>10345</v>
      </c>
    </row>
    <row r="674" spans="1:2">
      <c r="A674" s="8" t="s">
        <v>1780</v>
      </c>
      <c r="B674" t="s">
        <v>10415</v>
      </c>
    </row>
    <row r="675" spans="1:2">
      <c r="A675" s="8" t="s">
        <v>1781</v>
      </c>
      <c r="B675" t="s">
        <v>10334</v>
      </c>
    </row>
    <row r="676" spans="1:2">
      <c r="A676" s="8" t="s">
        <v>1782</v>
      </c>
      <c r="B676" t="s">
        <v>10340</v>
      </c>
    </row>
    <row r="677" spans="1:2">
      <c r="A677" s="8" t="s">
        <v>1783</v>
      </c>
      <c r="B677" t="s">
        <v>10340</v>
      </c>
    </row>
    <row r="678" spans="1:2">
      <c r="A678" s="8" t="s">
        <v>1784</v>
      </c>
      <c r="B678" t="s">
        <v>10349</v>
      </c>
    </row>
    <row r="679" spans="1:2">
      <c r="A679" s="8" t="s">
        <v>1785</v>
      </c>
      <c r="B679" t="s">
        <v>10397</v>
      </c>
    </row>
    <row r="680" spans="1:2">
      <c r="A680" s="8" t="s">
        <v>1786</v>
      </c>
      <c r="B680" t="s">
        <v>10384</v>
      </c>
    </row>
    <row r="681" spans="1:2">
      <c r="A681" s="8" t="s">
        <v>1787</v>
      </c>
      <c r="B681" t="s">
        <v>10340</v>
      </c>
    </row>
    <row r="682" spans="1:2">
      <c r="A682" s="8" t="s">
        <v>620</v>
      </c>
      <c r="B682" t="s">
        <v>10338</v>
      </c>
    </row>
    <row r="683" spans="1:2">
      <c r="A683" s="8" t="s">
        <v>1788</v>
      </c>
      <c r="B683" t="s">
        <v>10394</v>
      </c>
    </row>
    <row r="684" spans="1:2">
      <c r="A684" s="8" t="s">
        <v>1789</v>
      </c>
      <c r="B684" t="s">
        <v>10441</v>
      </c>
    </row>
    <row r="685" spans="1:2">
      <c r="A685" s="8" t="s">
        <v>1790</v>
      </c>
      <c r="B685" t="s">
        <v>10384</v>
      </c>
    </row>
    <row r="686" spans="1:2">
      <c r="A686" s="8" t="s">
        <v>745</v>
      </c>
      <c r="B686" t="s">
        <v>10376</v>
      </c>
    </row>
    <row r="687" spans="1:2">
      <c r="A687" s="8" t="s">
        <v>1791</v>
      </c>
      <c r="B687" t="s">
        <v>10340</v>
      </c>
    </row>
    <row r="688" spans="1:2">
      <c r="A688" s="8" t="s">
        <v>1792</v>
      </c>
      <c r="B688" t="s">
        <v>10365</v>
      </c>
    </row>
    <row r="689" spans="1:2">
      <c r="A689" s="8" t="s">
        <v>1793</v>
      </c>
      <c r="B689" t="s">
        <v>10358</v>
      </c>
    </row>
    <row r="690" spans="1:2">
      <c r="A690" s="8" t="s">
        <v>1794</v>
      </c>
      <c r="B690" t="s">
        <v>10394</v>
      </c>
    </row>
    <row r="691" spans="1:2">
      <c r="A691" s="8" t="s">
        <v>1795</v>
      </c>
      <c r="B691" t="s">
        <v>10442</v>
      </c>
    </row>
    <row r="692" spans="1:2">
      <c r="A692" s="8" t="s">
        <v>1796</v>
      </c>
      <c r="B692" t="s">
        <v>10384</v>
      </c>
    </row>
    <row r="693" spans="1:2">
      <c r="A693" s="8" t="s">
        <v>1797</v>
      </c>
      <c r="B693" t="s">
        <v>10385</v>
      </c>
    </row>
    <row r="694" spans="1:2">
      <c r="A694" s="8" t="s">
        <v>1798</v>
      </c>
      <c r="B694" t="s">
        <v>10356</v>
      </c>
    </row>
    <row r="695" spans="1:2">
      <c r="A695" s="8" t="s">
        <v>1799</v>
      </c>
      <c r="B695" t="s">
        <v>10345</v>
      </c>
    </row>
    <row r="696" spans="1:2">
      <c r="A696" s="8" t="s">
        <v>1800</v>
      </c>
      <c r="B696" t="s">
        <v>10349</v>
      </c>
    </row>
    <row r="697" spans="1:2">
      <c r="A697" s="8" t="s">
        <v>1801</v>
      </c>
      <c r="B697" t="s">
        <v>10410</v>
      </c>
    </row>
    <row r="698" spans="1:2">
      <c r="A698" s="8" t="s">
        <v>1802</v>
      </c>
      <c r="B698" t="s">
        <v>10340</v>
      </c>
    </row>
    <row r="699" spans="1:2">
      <c r="A699" s="8" t="s">
        <v>1803</v>
      </c>
      <c r="B699" t="s">
        <v>10358</v>
      </c>
    </row>
    <row r="700" spans="1:2">
      <c r="A700" s="8" t="s">
        <v>1804</v>
      </c>
      <c r="B700" t="s">
        <v>10337</v>
      </c>
    </row>
    <row r="701" spans="1:2">
      <c r="A701" s="8" t="s">
        <v>1805</v>
      </c>
      <c r="B701" t="s">
        <v>10338</v>
      </c>
    </row>
    <row r="702" spans="1:2">
      <c r="A702" s="8" t="s">
        <v>1806</v>
      </c>
      <c r="B702" t="s">
        <v>10328</v>
      </c>
    </row>
    <row r="703" spans="1:2">
      <c r="A703" s="8" t="s">
        <v>1807</v>
      </c>
      <c r="B703" t="s">
        <v>10443</v>
      </c>
    </row>
    <row r="704" spans="1:2">
      <c r="A704" s="8" t="s">
        <v>1808</v>
      </c>
      <c r="B704" t="s">
        <v>10358</v>
      </c>
    </row>
    <row r="705" spans="1:2">
      <c r="A705" s="8" t="s">
        <v>1809</v>
      </c>
      <c r="B705" t="s">
        <v>10363</v>
      </c>
    </row>
    <row r="706" spans="1:2">
      <c r="A706" s="8" t="s">
        <v>1810</v>
      </c>
      <c r="B706" t="s">
        <v>10372</v>
      </c>
    </row>
    <row r="707" spans="1:2">
      <c r="A707" s="8" t="s">
        <v>1811</v>
      </c>
      <c r="B707" t="s">
        <v>10348</v>
      </c>
    </row>
    <row r="708" spans="1:2">
      <c r="A708" s="8" t="s">
        <v>1812</v>
      </c>
      <c r="B708" t="s">
        <v>10350</v>
      </c>
    </row>
    <row r="709" spans="1:2">
      <c r="A709" s="8" t="s">
        <v>1813</v>
      </c>
      <c r="B709" t="s">
        <v>10384</v>
      </c>
    </row>
    <row r="710" spans="1:2">
      <c r="A710" s="8" t="s">
        <v>1814</v>
      </c>
      <c r="B710" t="s">
        <v>10340</v>
      </c>
    </row>
    <row r="711" spans="1:2">
      <c r="A711" s="8" t="s">
        <v>1815</v>
      </c>
      <c r="B711" t="s">
        <v>10394</v>
      </c>
    </row>
    <row r="712" spans="1:2">
      <c r="A712" s="8" t="s">
        <v>1816</v>
      </c>
      <c r="B712" t="s">
        <v>10384</v>
      </c>
    </row>
    <row r="713" spans="1:2">
      <c r="A713" s="8" t="s">
        <v>1817</v>
      </c>
      <c r="B713" t="s">
        <v>10410</v>
      </c>
    </row>
    <row r="714" spans="1:2">
      <c r="A714" s="8" t="s">
        <v>1818</v>
      </c>
      <c r="B714" t="s">
        <v>10340</v>
      </c>
    </row>
    <row r="715" spans="1:2">
      <c r="A715" s="8" t="s">
        <v>795</v>
      </c>
      <c r="B715" t="s">
        <v>10338</v>
      </c>
    </row>
    <row r="716" spans="1:2">
      <c r="A716" s="8" t="s">
        <v>1819</v>
      </c>
      <c r="B716" t="s">
        <v>10384</v>
      </c>
    </row>
    <row r="717" spans="1:2">
      <c r="A717" s="8" t="s">
        <v>1820</v>
      </c>
      <c r="B717" t="s">
        <v>10368</v>
      </c>
    </row>
    <row r="718" spans="1:2">
      <c r="A718" s="8" t="s">
        <v>1821</v>
      </c>
      <c r="B718" t="s">
        <v>10387</v>
      </c>
    </row>
    <row r="719" spans="1:2">
      <c r="A719" s="8" t="s">
        <v>1822</v>
      </c>
      <c r="B719" t="s">
        <v>10382</v>
      </c>
    </row>
    <row r="720" spans="1:2">
      <c r="A720" s="8" t="s">
        <v>1823</v>
      </c>
      <c r="B720" t="s">
        <v>10390</v>
      </c>
    </row>
    <row r="721" spans="1:2">
      <c r="A721" s="8" t="s">
        <v>884</v>
      </c>
      <c r="B721" t="s">
        <v>10369</v>
      </c>
    </row>
    <row r="722" spans="1:2">
      <c r="A722" s="8" t="s">
        <v>1824</v>
      </c>
      <c r="B722" t="s">
        <v>10385</v>
      </c>
    </row>
    <row r="723" spans="1:2">
      <c r="A723" s="8" t="s">
        <v>1825</v>
      </c>
      <c r="B723" t="s">
        <v>10373</v>
      </c>
    </row>
    <row r="724" spans="1:2">
      <c r="A724" s="8" t="s">
        <v>1826</v>
      </c>
      <c r="B724" t="s">
        <v>10386</v>
      </c>
    </row>
    <row r="725" spans="1:2">
      <c r="A725" s="8" t="s">
        <v>1827</v>
      </c>
      <c r="B725" t="s">
        <v>10340</v>
      </c>
    </row>
    <row r="726" spans="1:2">
      <c r="A726" s="8" t="s">
        <v>781</v>
      </c>
      <c r="B726" t="s">
        <v>10393</v>
      </c>
    </row>
    <row r="727" spans="1:2">
      <c r="A727" s="8" t="s">
        <v>1828</v>
      </c>
      <c r="B727" t="s">
        <v>10328</v>
      </c>
    </row>
    <row r="728" spans="1:2">
      <c r="A728" s="8" t="s">
        <v>1829</v>
      </c>
      <c r="B728" t="s">
        <v>10385</v>
      </c>
    </row>
    <row r="729" spans="1:2">
      <c r="A729" s="8" t="s">
        <v>1830</v>
      </c>
      <c r="B729" t="s">
        <v>10345</v>
      </c>
    </row>
    <row r="730" spans="1:2">
      <c r="A730" s="8" t="s">
        <v>1831</v>
      </c>
      <c r="B730" t="s">
        <v>10384</v>
      </c>
    </row>
    <row r="731" spans="1:2">
      <c r="A731" s="8" t="s">
        <v>1832</v>
      </c>
      <c r="B731" t="s">
        <v>10412</v>
      </c>
    </row>
    <row r="732" spans="1:2">
      <c r="A732" s="8" t="s">
        <v>1833</v>
      </c>
      <c r="B732" t="s">
        <v>10387</v>
      </c>
    </row>
    <row r="733" spans="1:2">
      <c r="A733" s="8" t="s">
        <v>1834</v>
      </c>
      <c r="B733" t="s">
        <v>10390</v>
      </c>
    </row>
    <row r="734" spans="1:2">
      <c r="A734" s="8" t="s">
        <v>1835</v>
      </c>
      <c r="B734" t="s">
        <v>10444</v>
      </c>
    </row>
    <row r="735" spans="1:2">
      <c r="A735" s="8" t="s">
        <v>1836</v>
      </c>
      <c r="B735" t="s">
        <v>10340</v>
      </c>
    </row>
    <row r="736" spans="1:2">
      <c r="A736" s="8" t="s">
        <v>1837</v>
      </c>
      <c r="B736" t="s">
        <v>10384</v>
      </c>
    </row>
    <row r="737" spans="1:2">
      <c r="A737" s="8" t="s">
        <v>1838</v>
      </c>
      <c r="B737" t="s">
        <v>10371</v>
      </c>
    </row>
    <row r="738" spans="1:2">
      <c r="A738" s="8" t="s">
        <v>1839</v>
      </c>
      <c r="B738" t="s">
        <v>10387</v>
      </c>
    </row>
    <row r="739" spans="1:2">
      <c r="A739" s="8" t="s">
        <v>1840</v>
      </c>
      <c r="B739" t="s">
        <v>10387</v>
      </c>
    </row>
    <row r="740" spans="1:2">
      <c r="A740" s="8" t="s">
        <v>1841</v>
      </c>
      <c r="B740" t="s">
        <v>10369</v>
      </c>
    </row>
    <row r="741" spans="1:2">
      <c r="A741" s="8" t="s">
        <v>1842</v>
      </c>
      <c r="B741" t="s">
        <v>10384</v>
      </c>
    </row>
    <row r="742" spans="1:2">
      <c r="A742" s="8" t="s">
        <v>1843</v>
      </c>
      <c r="B742" t="s">
        <v>10335</v>
      </c>
    </row>
    <row r="743" spans="1:2">
      <c r="A743" s="8" t="s">
        <v>1844</v>
      </c>
      <c r="B743" t="s">
        <v>10328</v>
      </c>
    </row>
    <row r="744" spans="1:2">
      <c r="A744" s="8" t="s">
        <v>1845</v>
      </c>
      <c r="B744" t="s">
        <v>10347</v>
      </c>
    </row>
    <row r="745" spans="1:2">
      <c r="A745" s="8" t="s">
        <v>1846</v>
      </c>
      <c r="B745" t="s">
        <v>10419</v>
      </c>
    </row>
    <row r="746" spans="1:2">
      <c r="A746" s="8" t="s">
        <v>1847</v>
      </c>
      <c r="B746" t="s">
        <v>10384</v>
      </c>
    </row>
    <row r="747" spans="1:2">
      <c r="A747" s="8" t="s">
        <v>1848</v>
      </c>
      <c r="B747" t="s">
        <v>10406</v>
      </c>
    </row>
    <row r="748" spans="1:2">
      <c r="A748" s="8" t="s">
        <v>1849</v>
      </c>
      <c r="B748" t="s">
        <v>10384</v>
      </c>
    </row>
    <row r="749" spans="1:2">
      <c r="A749" s="8" t="s">
        <v>1850</v>
      </c>
      <c r="B749" t="s">
        <v>10384</v>
      </c>
    </row>
    <row r="750" spans="1:2">
      <c r="A750" s="8" t="s">
        <v>1851</v>
      </c>
      <c r="B750" t="s">
        <v>10345</v>
      </c>
    </row>
    <row r="751" spans="1:2">
      <c r="A751" s="8" t="s">
        <v>1852</v>
      </c>
      <c r="B751" t="s">
        <v>10410</v>
      </c>
    </row>
    <row r="752" spans="1:2">
      <c r="A752" s="8" t="s">
        <v>1853</v>
      </c>
      <c r="B752" t="s">
        <v>10335</v>
      </c>
    </row>
    <row r="753" spans="1:2">
      <c r="A753" s="8" t="s">
        <v>1854</v>
      </c>
      <c r="B753" t="s">
        <v>10350</v>
      </c>
    </row>
    <row r="754" spans="1:2">
      <c r="A754" s="8" t="s">
        <v>1855</v>
      </c>
      <c r="B754" t="s">
        <v>10384</v>
      </c>
    </row>
    <row r="755" spans="1:2">
      <c r="A755" s="8" t="s">
        <v>1856</v>
      </c>
      <c r="B755" t="s">
        <v>10365</v>
      </c>
    </row>
    <row r="756" spans="1:2">
      <c r="A756" s="8" t="s">
        <v>1857</v>
      </c>
      <c r="B756" t="s">
        <v>10412</v>
      </c>
    </row>
    <row r="757" spans="1:2">
      <c r="A757" s="8" t="s">
        <v>1858</v>
      </c>
      <c r="B757" t="s">
        <v>10335</v>
      </c>
    </row>
    <row r="758" spans="1:2">
      <c r="A758" s="8" t="s">
        <v>1859</v>
      </c>
      <c r="B758" t="s">
        <v>10445</v>
      </c>
    </row>
    <row r="759" spans="1:2">
      <c r="A759" s="8" t="s">
        <v>1860</v>
      </c>
      <c r="B759" t="s">
        <v>10346</v>
      </c>
    </row>
    <row r="760" spans="1:2">
      <c r="A760" s="8" t="s">
        <v>1861</v>
      </c>
      <c r="B760" t="s">
        <v>10335</v>
      </c>
    </row>
    <row r="761" spans="1:2">
      <c r="A761" s="8" t="s">
        <v>1862</v>
      </c>
      <c r="B761" t="s">
        <v>10384</v>
      </c>
    </row>
    <row r="762" spans="1:2">
      <c r="A762" s="8" t="s">
        <v>1863</v>
      </c>
      <c r="B762" t="s">
        <v>10328</v>
      </c>
    </row>
    <row r="763" spans="1:2">
      <c r="A763" s="8" t="s">
        <v>1864</v>
      </c>
      <c r="B763" t="s">
        <v>10410</v>
      </c>
    </row>
    <row r="764" spans="1:2">
      <c r="A764" s="8" t="s">
        <v>1865</v>
      </c>
      <c r="B764" t="s">
        <v>10385</v>
      </c>
    </row>
    <row r="765" spans="1:2">
      <c r="A765" s="8" t="s">
        <v>1866</v>
      </c>
      <c r="B765" t="s">
        <v>10335</v>
      </c>
    </row>
    <row r="766" spans="1:2">
      <c r="A766" s="8" t="s">
        <v>1867</v>
      </c>
      <c r="B766" t="s">
        <v>10345</v>
      </c>
    </row>
    <row r="767" spans="1:2">
      <c r="A767" s="8" t="s">
        <v>755</v>
      </c>
      <c r="B767" t="s">
        <v>10360</v>
      </c>
    </row>
    <row r="768" spans="1:2">
      <c r="A768" s="8" t="s">
        <v>1868</v>
      </c>
      <c r="B768" t="s">
        <v>10345</v>
      </c>
    </row>
    <row r="769" spans="1:2">
      <c r="A769" s="8" t="s">
        <v>1869</v>
      </c>
      <c r="B769" t="s">
        <v>10369</v>
      </c>
    </row>
    <row r="770" spans="1:2">
      <c r="A770" s="8" t="s">
        <v>1870</v>
      </c>
      <c r="B770" t="s">
        <v>10328</v>
      </c>
    </row>
    <row r="771" spans="1:2">
      <c r="A771" s="8" t="s">
        <v>1871</v>
      </c>
      <c r="B771" t="s">
        <v>10365</v>
      </c>
    </row>
    <row r="772" spans="1:2">
      <c r="A772" s="8" t="s">
        <v>1872</v>
      </c>
      <c r="B772" t="s">
        <v>10340</v>
      </c>
    </row>
    <row r="773" spans="1:2">
      <c r="A773" s="8" t="s">
        <v>1873</v>
      </c>
      <c r="B773" t="s">
        <v>10412</v>
      </c>
    </row>
    <row r="774" spans="1:2">
      <c r="A774" s="8" t="s">
        <v>1874</v>
      </c>
      <c r="B774" t="s">
        <v>10369</v>
      </c>
    </row>
    <row r="775" spans="1:2">
      <c r="A775" s="8" t="s">
        <v>1875</v>
      </c>
      <c r="B775" t="s">
        <v>10340</v>
      </c>
    </row>
    <row r="776" spans="1:2">
      <c r="A776" s="8" t="s">
        <v>1876</v>
      </c>
      <c r="B776" t="s">
        <v>10367</v>
      </c>
    </row>
    <row r="777" spans="1:2">
      <c r="A777" s="8" t="s">
        <v>1877</v>
      </c>
      <c r="B777" t="s">
        <v>10346</v>
      </c>
    </row>
    <row r="778" spans="1:2">
      <c r="A778" s="8" t="s">
        <v>1878</v>
      </c>
      <c r="B778" t="s">
        <v>10384</v>
      </c>
    </row>
    <row r="779" spans="1:2">
      <c r="A779" s="8" t="s">
        <v>1879</v>
      </c>
      <c r="B779" t="s">
        <v>10429</v>
      </c>
    </row>
    <row r="780" spans="1:2">
      <c r="A780" s="8" t="s">
        <v>1880</v>
      </c>
      <c r="B780" t="s">
        <v>10384</v>
      </c>
    </row>
    <row r="781" spans="1:2">
      <c r="A781" s="8" t="s">
        <v>1881</v>
      </c>
      <c r="B781" t="s">
        <v>10340</v>
      </c>
    </row>
    <row r="782" spans="1:2">
      <c r="A782" s="8" t="s">
        <v>1882</v>
      </c>
      <c r="B782" t="s">
        <v>10335</v>
      </c>
    </row>
    <row r="783" spans="1:2">
      <c r="A783" s="8" t="s">
        <v>1883</v>
      </c>
      <c r="B783" t="s">
        <v>10335</v>
      </c>
    </row>
    <row r="784" spans="1:2">
      <c r="A784" s="8" t="s">
        <v>1884</v>
      </c>
      <c r="B784" t="s">
        <v>10393</v>
      </c>
    </row>
    <row r="785" spans="1:2">
      <c r="A785" s="8" t="s">
        <v>1885</v>
      </c>
      <c r="B785" t="s">
        <v>10346</v>
      </c>
    </row>
    <row r="786" spans="1:2">
      <c r="A786" s="8" t="s">
        <v>1886</v>
      </c>
      <c r="B786" t="s">
        <v>10340</v>
      </c>
    </row>
    <row r="787" spans="1:2">
      <c r="A787" s="8" t="s">
        <v>1887</v>
      </c>
      <c r="B787" t="s">
        <v>10340</v>
      </c>
    </row>
    <row r="788" spans="1:2">
      <c r="A788" s="8" t="s">
        <v>1888</v>
      </c>
      <c r="B788" t="s">
        <v>10446</v>
      </c>
    </row>
    <row r="789" spans="1:2">
      <c r="A789" s="8" t="s">
        <v>1889</v>
      </c>
      <c r="B789" t="s">
        <v>10384</v>
      </c>
    </row>
    <row r="790" spans="1:2">
      <c r="A790" s="8" t="s">
        <v>1890</v>
      </c>
      <c r="B790" t="s">
        <v>10447</v>
      </c>
    </row>
    <row r="791" spans="1:2">
      <c r="A791" s="8" t="s">
        <v>1891</v>
      </c>
      <c r="B791" t="s">
        <v>10340</v>
      </c>
    </row>
    <row r="792" spans="1:2">
      <c r="A792" s="8" t="s">
        <v>1892</v>
      </c>
      <c r="B792" t="s">
        <v>10394</v>
      </c>
    </row>
    <row r="793" spans="1:2">
      <c r="A793" s="8" t="s">
        <v>1893</v>
      </c>
      <c r="B793" t="s">
        <v>10383</v>
      </c>
    </row>
    <row r="794" spans="1:2">
      <c r="A794" s="8" t="s">
        <v>1894</v>
      </c>
      <c r="B794" t="s">
        <v>10385</v>
      </c>
    </row>
    <row r="795" spans="1:2">
      <c r="A795" s="8" t="s">
        <v>1895</v>
      </c>
      <c r="B795" t="s">
        <v>10384</v>
      </c>
    </row>
    <row r="796" spans="1:2">
      <c r="A796" s="8" t="s">
        <v>1896</v>
      </c>
      <c r="B796" t="s">
        <v>10367</v>
      </c>
    </row>
    <row r="797" spans="1:2">
      <c r="A797" s="8" t="s">
        <v>1897</v>
      </c>
      <c r="B797" t="s">
        <v>10340</v>
      </c>
    </row>
    <row r="798" spans="1:2">
      <c r="A798" s="8" t="s">
        <v>1898</v>
      </c>
      <c r="B798" t="s">
        <v>10330</v>
      </c>
    </row>
    <row r="799" spans="1:2">
      <c r="A799" s="8" t="s">
        <v>1899</v>
      </c>
      <c r="B799" t="s">
        <v>10340</v>
      </c>
    </row>
    <row r="800" spans="1:2">
      <c r="A800" s="8" t="s">
        <v>1900</v>
      </c>
      <c r="B800" t="s">
        <v>10340</v>
      </c>
    </row>
    <row r="801" spans="1:2">
      <c r="A801" s="8" t="s">
        <v>1901</v>
      </c>
      <c r="B801" t="s">
        <v>10340</v>
      </c>
    </row>
    <row r="802" spans="1:2">
      <c r="A802" s="8" t="s">
        <v>1902</v>
      </c>
      <c r="B802" t="s">
        <v>10448</v>
      </c>
    </row>
    <row r="803" spans="1:2">
      <c r="A803" s="8" t="s">
        <v>1903</v>
      </c>
      <c r="B803" t="s">
        <v>10340</v>
      </c>
    </row>
    <row r="804" spans="1:2">
      <c r="A804" s="8" t="s">
        <v>1904</v>
      </c>
      <c r="B804" t="s">
        <v>10328</v>
      </c>
    </row>
    <row r="805" spans="1:2">
      <c r="A805" s="8" t="s">
        <v>1905</v>
      </c>
      <c r="B805" t="s">
        <v>10345</v>
      </c>
    </row>
    <row r="806" spans="1:2">
      <c r="A806" s="8" t="s">
        <v>1906</v>
      </c>
      <c r="B806" t="s">
        <v>10340</v>
      </c>
    </row>
    <row r="807" spans="1:2">
      <c r="A807" s="8" t="s">
        <v>1907</v>
      </c>
      <c r="B807" t="s">
        <v>10340</v>
      </c>
    </row>
    <row r="808" spans="1:2">
      <c r="A808" s="8" t="s">
        <v>1908</v>
      </c>
      <c r="B808" t="s">
        <v>10335</v>
      </c>
    </row>
    <row r="809" spans="1:2">
      <c r="A809" s="8" t="s">
        <v>1909</v>
      </c>
      <c r="B809" t="s">
        <v>10340</v>
      </c>
    </row>
    <row r="810" spans="1:2">
      <c r="A810" s="8" t="s">
        <v>811</v>
      </c>
      <c r="B810" t="s">
        <v>10345</v>
      </c>
    </row>
    <row r="811" spans="1:2">
      <c r="A811" s="8" t="s">
        <v>1910</v>
      </c>
      <c r="B811" t="s">
        <v>10340</v>
      </c>
    </row>
    <row r="812" spans="1:2">
      <c r="A812" s="8" t="s">
        <v>1911</v>
      </c>
      <c r="B812" t="s">
        <v>10384</v>
      </c>
    </row>
    <row r="813" spans="1:2">
      <c r="A813" s="8" t="s">
        <v>1912</v>
      </c>
      <c r="B813" t="s">
        <v>10384</v>
      </c>
    </row>
    <row r="814" spans="1:2">
      <c r="A814" s="8" t="s">
        <v>1913</v>
      </c>
      <c r="B814" t="s">
        <v>10337</v>
      </c>
    </row>
    <row r="815" spans="1:2">
      <c r="A815" s="8" t="s">
        <v>1914</v>
      </c>
      <c r="B815" t="s">
        <v>10426</v>
      </c>
    </row>
    <row r="816" spans="1:2">
      <c r="A816" s="8" t="s">
        <v>1915</v>
      </c>
      <c r="B816" t="s">
        <v>10384</v>
      </c>
    </row>
    <row r="817" spans="1:2">
      <c r="A817" s="8" t="s">
        <v>1916</v>
      </c>
      <c r="B817" t="s">
        <v>10412</v>
      </c>
    </row>
    <row r="818" spans="1:2">
      <c r="A818" s="8" t="s">
        <v>1917</v>
      </c>
      <c r="B818" t="s">
        <v>10340</v>
      </c>
    </row>
    <row r="819" spans="1:2">
      <c r="A819" s="8" t="s">
        <v>1918</v>
      </c>
      <c r="B819" t="s">
        <v>10340</v>
      </c>
    </row>
    <row r="820" spans="1:2">
      <c r="A820" s="8" t="s">
        <v>1919</v>
      </c>
      <c r="B820" t="s">
        <v>10340</v>
      </c>
    </row>
    <row r="821" spans="1:2">
      <c r="A821" s="8" t="s">
        <v>1920</v>
      </c>
      <c r="B821" t="s">
        <v>10409</v>
      </c>
    </row>
    <row r="822" spans="1:2">
      <c r="A822" s="8" t="s">
        <v>1921</v>
      </c>
      <c r="B822" t="s">
        <v>10384</v>
      </c>
    </row>
    <row r="823" spans="1:2">
      <c r="A823" s="8" t="s">
        <v>1922</v>
      </c>
      <c r="B823" t="s">
        <v>10340</v>
      </c>
    </row>
    <row r="824" spans="1:2">
      <c r="A824" s="8" t="s">
        <v>1923</v>
      </c>
      <c r="B824" t="s">
        <v>10449</v>
      </c>
    </row>
    <row r="825" spans="1:2">
      <c r="A825" s="8" t="s">
        <v>1924</v>
      </c>
      <c r="B825" t="s">
        <v>10390</v>
      </c>
    </row>
    <row r="826" spans="1:2">
      <c r="A826" s="8" t="s">
        <v>1925</v>
      </c>
      <c r="B826" t="s">
        <v>10384</v>
      </c>
    </row>
    <row r="827" spans="1:2">
      <c r="A827" s="8" t="s">
        <v>1926</v>
      </c>
      <c r="B827" t="s">
        <v>10354</v>
      </c>
    </row>
    <row r="828" spans="1:2">
      <c r="A828" s="8" t="s">
        <v>1927</v>
      </c>
      <c r="B828" t="s">
        <v>10340</v>
      </c>
    </row>
    <row r="829" spans="1:2">
      <c r="A829" s="8" t="s">
        <v>1928</v>
      </c>
      <c r="B829" t="s">
        <v>10340</v>
      </c>
    </row>
    <row r="830" spans="1:2">
      <c r="A830" s="8" t="s">
        <v>1929</v>
      </c>
      <c r="B830" t="s">
        <v>10369</v>
      </c>
    </row>
    <row r="831" spans="1:2">
      <c r="A831" s="8" t="s">
        <v>1930</v>
      </c>
      <c r="B831" t="s">
        <v>10356</v>
      </c>
    </row>
    <row r="832" spans="1:2">
      <c r="A832" s="8" t="s">
        <v>1931</v>
      </c>
      <c r="B832" t="s">
        <v>10386</v>
      </c>
    </row>
    <row r="833" spans="1:2">
      <c r="A833" s="8" t="s">
        <v>1932</v>
      </c>
      <c r="B833" t="s">
        <v>10402</v>
      </c>
    </row>
    <row r="834" spans="1:2">
      <c r="A834" s="8" t="s">
        <v>1933</v>
      </c>
      <c r="B834" t="s">
        <v>10384</v>
      </c>
    </row>
    <row r="835" spans="1:2">
      <c r="A835" s="8" t="s">
        <v>1934</v>
      </c>
      <c r="B835" t="s">
        <v>10386</v>
      </c>
    </row>
    <row r="836" spans="1:2">
      <c r="A836" s="8" t="s">
        <v>1935</v>
      </c>
      <c r="B836" t="s">
        <v>10384</v>
      </c>
    </row>
    <row r="837" spans="1:2">
      <c r="A837" s="8" t="s">
        <v>1936</v>
      </c>
      <c r="B837" t="s">
        <v>10346</v>
      </c>
    </row>
    <row r="838" spans="1:2">
      <c r="A838" s="8" t="s">
        <v>1937</v>
      </c>
      <c r="B838" t="s">
        <v>10384</v>
      </c>
    </row>
    <row r="839" spans="1:2">
      <c r="A839" s="8" t="s">
        <v>1938</v>
      </c>
      <c r="B839" t="s">
        <v>10340</v>
      </c>
    </row>
    <row r="840" spans="1:2">
      <c r="A840" s="8" t="s">
        <v>1939</v>
      </c>
      <c r="B840" t="s">
        <v>10331</v>
      </c>
    </row>
    <row r="841" spans="1:2">
      <c r="A841" s="8" t="s">
        <v>1940</v>
      </c>
      <c r="B841" t="s">
        <v>10384</v>
      </c>
    </row>
    <row r="842" spans="1:2">
      <c r="A842" s="8" t="s">
        <v>1941</v>
      </c>
      <c r="B842" t="s">
        <v>10340</v>
      </c>
    </row>
    <row r="843" spans="1:2">
      <c r="A843" s="8" t="s">
        <v>1942</v>
      </c>
      <c r="B843" t="s">
        <v>10340</v>
      </c>
    </row>
    <row r="844" spans="1:2">
      <c r="A844" s="8" t="s">
        <v>1943</v>
      </c>
      <c r="B844" t="s">
        <v>10441</v>
      </c>
    </row>
    <row r="845" spans="1:2">
      <c r="A845" s="8" t="s">
        <v>1944</v>
      </c>
      <c r="B845" t="s">
        <v>10340</v>
      </c>
    </row>
    <row r="846" spans="1:2">
      <c r="A846" s="8" t="s">
        <v>1945</v>
      </c>
      <c r="B846" t="s">
        <v>10345</v>
      </c>
    </row>
    <row r="847" spans="1:2">
      <c r="A847" s="8" t="s">
        <v>1946</v>
      </c>
      <c r="B847" t="s">
        <v>10358</v>
      </c>
    </row>
    <row r="848" spans="1:2">
      <c r="A848" s="8" t="s">
        <v>1947</v>
      </c>
      <c r="B848" t="s">
        <v>10450</v>
      </c>
    </row>
    <row r="849" spans="1:2">
      <c r="A849" s="8" t="s">
        <v>1948</v>
      </c>
      <c r="B849" t="s">
        <v>10387</v>
      </c>
    </row>
    <row r="850" spans="1:2">
      <c r="A850" s="8" t="s">
        <v>1949</v>
      </c>
      <c r="B850" t="s">
        <v>10384</v>
      </c>
    </row>
    <row r="851" spans="1:2">
      <c r="A851" s="8" t="s">
        <v>1950</v>
      </c>
      <c r="B851" t="s">
        <v>10349</v>
      </c>
    </row>
    <row r="852" spans="1:2">
      <c r="A852" s="8" t="s">
        <v>1951</v>
      </c>
      <c r="B852" t="s">
        <v>10372</v>
      </c>
    </row>
    <row r="853" spans="1:2">
      <c r="A853" s="8" t="s">
        <v>1952</v>
      </c>
      <c r="B853" t="s">
        <v>10350</v>
      </c>
    </row>
    <row r="854" spans="1:2">
      <c r="A854" s="8" t="s">
        <v>1953</v>
      </c>
      <c r="B854" t="s">
        <v>10350</v>
      </c>
    </row>
    <row r="855" spans="1:2">
      <c r="A855" s="8" t="s">
        <v>815</v>
      </c>
      <c r="B855" t="s">
        <v>10349</v>
      </c>
    </row>
    <row r="856" spans="1:2">
      <c r="A856" s="8" t="s">
        <v>1954</v>
      </c>
      <c r="B856" t="s">
        <v>10390</v>
      </c>
    </row>
    <row r="857" spans="1:2">
      <c r="A857" s="8" t="s">
        <v>1955</v>
      </c>
      <c r="B857" t="s">
        <v>10340</v>
      </c>
    </row>
    <row r="858" spans="1:2">
      <c r="A858" s="8" t="s">
        <v>1956</v>
      </c>
      <c r="B858" t="s">
        <v>10365</v>
      </c>
    </row>
    <row r="859" spans="1:2">
      <c r="A859" s="8" t="s">
        <v>1957</v>
      </c>
      <c r="B859" t="s">
        <v>10409</v>
      </c>
    </row>
    <row r="860" spans="1:2">
      <c r="A860" s="8" t="s">
        <v>1958</v>
      </c>
      <c r="B860" t="s">
        <v>10390</v>
      </c>
    </row>
    <row r="861" spans="1:2">
      <c r="A861" s="8" t="s">
        <v>1959</v>
      </c>
      <c r="B861" t="s">
        <v>10328</v>
      </c>
    </row>
    <row r="862" spans="1:2">
      <c r="A862" s="8" t="s">
        <v>1960</v>
      </c>
      <c r="B862" t="s">
        <v>10369</v>
      </c>
    </row>
    <row r="863" spans="1:2">
      <c r="A863" s="8" t="s">
        <v>1961</v>
      </c>
      <c r="B863" t="s">
        <v>10330</v>
      </c>
    </row>
    <row r="864" spans="1:2">
      <c r="A864" s="8" t="s">
        <v>1962</v>
      </c>
      <c r="B864" t="s">
        <v>10394</v>
      </c>
    </row>
    <row r="865" spans="1:2">
      <c r="A865" s="8" t="s">
        <v>1963</v>
      </c>
      <c r="B865" t="s">
        <v>10384</v>
      </c>
    </row>
    <row r="866" spans="1:2">
      <c r="A866" s="8" t="s">
        <v>1964</v>
      </c>
      <c r="B866" t="s">
        <v>10364</v>
      </c>
    </row>
    <row r="867" spans="1:2">
      <c r="A867" s="8" t="s">
        <v>1965</v>
      </c>
      <c r="B867" t="s">
        <v>10451</v>
      </c>
    </row>
    <row r="868" spans="1:2">
      <c r="A868" s="8" t="s">
        <v>1966</v>
      </c>
      <c r="B868" t="s">
        <v>10390</v>
      </c>
    </row>
    <row r="869" spans="1:2">
      <c r="A869" s="8" t="s">
        <v>1967</v>
      </c>
      <c r="B869" t="s">
        <v>10344</v>
      </c>
    </row>
    <row r="870" spans="1:2">
      <c r="A870" s="8" t="s">
        <v>1968</v>
      </c>
      <c r="B870" t="s">
        <v>10364</v>
      </c>
    </row>
    <row r="871" spans="1:2">
      <c r="A871" s="8" t="s">
        <v>1969</v>
      </c>
      <c r="B871" t="s">
        <v>10350</v>
      </c>
    </row>
    <row r="872" spans="1:2">
      <c r="A872" s="8" t="s">
        <v>1970</v>
      </c>
      <c r="B872" t="s">
        <v>10384</v>
      </c>
    </row>
    <row r="873" spans="1:2">
      <c r="A873" s="8" t="s">
        <v>1971</v>
      </c>
      <c r="B873" t="s">
        <v>10452</v>
      </c>
    </row>
    <row r="874" spans="1:2">
      <c r="A874" s="8" t="s">
        <v>1972</v>
      </c>
      <c r="B874" t="s">
        <v>10389</v>
      </c>
    </row>
    <row r="875" spans="1:2">
      <c r="A875" s="8" t="s">
        <v>1973</v>
      </c>
      <c r="B875" t="s">
        <v>10453</v>
      </c>
    </row>
    <row r="876" spans="1:2">
      <c r="A876" s="8" t="s">
        <v>1974</v>
      </c>
      <c r="B876" t="s">
        <v>10399</v>
      </c>
    </row>
    <row r="877" spans="1:2">
      <c r="A877" s="8" t="s">
        <v>1975</v>
      </c>
      <c r="B877" t="s">
        <v>10340</v>
      </c>
    </row>
    <row r="878" spans="1:2">
      <c r="A878" s="8" t="s">
        <v>1976</v>
      </c>
      <c r="B878" t="s">
        <v>10367</v>
      </c>
    </row>
    <row r="879" spans="1:2">
      <c r="A879" s="8" t="s">
        <v>798</v>
      </c>
      <c r="B879" t="s">
        <v>10340</v>
      </c>
    </row>
    <row r="880" spans="1:2">
      <c r="A880" s="8" t="s">
        <v>1977</v>
      </c>
      <c r="B880" t="s">
        <v>10356</v>
      </c>
    </row>
    <row r="881" spans="1:2">
      <c r="A881" s="8" t="s">
        <v>1978</v>
      </c>
      <c r="B881" t="s">
        <v>10396</v>
      </c>
    </row>
    <row r="882" spans="1:2">
      <c r="A882" s="8" t="s">
        <v>1979</v>
      </c>
      <c r="B882" t="s">
        <v>10356</v>
      </c>
    </row>
    <row r="883" spans="1:2">
      <c r="A883" s="8" t="s">
        <v>1980</v>
      </c>
      <c r="B883" t="s">
        <v>10349</v>
      </c>
    </row>
    <row r="884" spans="1:2">
      <c r="A884" s="8" t="s">
        <v>930</v>
      </c>
      <c r="B884" t="s">
        <v>10454</v>
      </c>
    </row>
    <row r="885" spans="1:2">
      <c r="A885" s="8" t="s">
        <v>1981</v>
      </c>
      <c r="B885" t="s">
        <v>10455</v>
      </c>
    </row>
    <row r="886" spans="1:2">
      <c r="A886" s="8" t="s">
        <v>1982</v>
      </c>
      <c r="B886" t="s">
        <v>10348</v>
      </c>
    </row>
    <row r="887" spans="1:2">
      <c r="A887" s="8" t="s">
        <v>1983</v>
      </c>
      <c r="B887" t="s">
        <v>10340</v>
      </c>
    </row>
    <row r="888" spans="1:2">
      <c r="A888" s="8" t="s">
        <v>1984</v>
      </c>
      <c r="B888" t="s">
        <v>10340</v>
      </c>
    </row>
    <row r="889" spans="1:2">
      <c r="A889" s="8" t="s">
        <v>1985</v>
      </c>
      <c r="B889" t="s">
        <v>10370</v>
      </c>
    </row>
    <row r="890" spans="1:2">
      <c r="A890" s="8" t="s">
        <v>1986</v>
      </c>
      <c r="B890" t="s">
        <v>10390</v>
      </c>
    </row>
    <row r="891" spans="1:2">
      <c r="A891" s="8" t="s">
        <v>1987</v>
      </c>
      <c r="B891" t="s">
        <v>10356</v>
      </c>
    </row>
    <row r="892" spans="1:2">
      <c r="A892" s="8" t="s">
        <v>1988</v>
      </c>
      <c r="B892" t="s">
        <v>10456</v>
      </c>
    </row>
    <row r="893" spans="1:2">
      <c r="A893" s="8" t="s">
        <v>1989</v>
      </c>
      <c r="B893" t="s">
        <v>10421</v>
      </c>
    </row>
    <row r="894" spans="1:2">
      <c r="A894" s="8" t="s">
        <v>1990</v>
      </c>
      <c r="B894" t="s">
        <v>10394</v>
      </c>
    </row>
    <row r="895" spans="1:2">
      <c r="A895" s="8" t="s">
        <v>1991</v>
      </c>
      <c r="B895" t="s">
        <v>10358</v>
      </c>
    </row>
    <row r="896" spans="1:2">
      <c r="A896" s="8" t="s">
        <v>1992</v>
      </c>
      <c r="B896" t="s">
        <v>10340</v>
      </c>
    </row>
    <row r="897" spans="1:2">
      <c r="A897" s="8" t="s">
        <v>1993</v>
      </c>
      <c r="B897" t="s">
        <v>10384</v>
      </c>
    </row>
    <row r="898" spans="1:2">
      <c r="A898" s="8" t="s">
        <v>1994</v>
      </c>
      <c r="B898" t="s">
        <v>10340</v>
      </c>
    </row>
    <row r="899" spans="1:2">
      <c r="A899" s="8" t="s">
        <v>1995</v>
      </c>
      <c r="B899" t="s">
        <v>10457</v>
      </c>
    </row>
    <row r="900" spans="1:2">
      <c r="A900" s="8" t="s">
        <v>1996</v>
      </c>
      <c r="B900" t="s">
        <v>10340</v>
      </c>
    </row>
    <row r="901" spans="1:2">
      <c r="A901" s="8" t="s">
        <v>1997</v>
      </c>
      <c r="B901" t="s">
        <v>10348</v>
      </c>
    </row>
    <row r="902" spans="1:2">
      <c r="A902" s="8" t="s">
        <v>1998</v>
      </c>
      <c r="B902" t="s">
        <v>10350</v>
      </c>
    </row>
    <row r="903" spans="1:2">
      <c r="A903" s="8" t="s">
        <v>1999</v>
      </c>
      <c r="B903" t="s">
        <v>10338</v>
      </c>
    </row>
    <row r="904" spans="1:2">
      <c r="A904" s="8" t="s">
        <v>2000</v>
      </c>
      <c r="B904" t="s">
        <v>10340</v>
      </c>
    </row>
    <row r="905" spans="1:2">
      <c r="A905" s="8" t="s">
        <v>2001</v>
      </c>
      <c r="B905" t="s">
        <v>10384</v>
      </c>
    </row>
    <row r="906" spans="1:2">
      <c r="A906" s="8" t="s">
        <v>2002</v>
      </c>
      <c r="B906" t="s">
        <v>10384</v>
      </c>
    </row>
    <row r="907" spans="1:2">
      <c r="A907" s="8" t="s">
        <v>2003</v>
      </c>
      <c r="B907" t="s">
        <v>10328</v>
      </c>
    </row>
    <row r="908" spans="1:2">
      <c r="A908" s="8" t="s">
        <v>2004</v>
      </c>
      <c r="B908" t="s">
        <v>10389</v>
      </c>
    </row>
    <row r="909" spans="1:2">
      <c r="A909" s="8" t="s">
        <v>2005</v>
      </c>
      <c r="B909" t="s">
        <v>10348</v>
      </c>
    </row>
    <row r="910" spans="1:2">
      <c r="A910" s="8" t="s">
        <v>2006</v>
      </c>
      <c r="B910" t="s">
        <v>10330</v>
      </c>
    </row>
    <row r="911" spans="1:2">
      <c r="A911" s="8" t="s">
        <v>2007</v>
      </c>
      <c r="B911" t="s">
        <v>10340</v>
      </c>
    </row>
    <row r="912" spans="1:2">
      <c r="A912" s="8" t="s">
        <v>2008</v>
      </c>
      <c r="B912" t="s">
        <v>10389</v>
      </c>
    </row>
    <row r="913" spans="1:2">
      <c r="A913" s="8" t="s">
        <v>2009</v>
      </c>
      <c r="B913" t="s">
        <v>10340</v>
      </c>
    </row>
    <row r="914" spans="1:2">
      <c r="A914" s="8" t="s">
        <v>2010</v>
      </c>
      <c r="B914" t="s">
        <v>10340</v>
      </c>
    </row>
    <row r="915" spans="1:2">
      <c r="A915" s="8" t="s">
        <v>2011</v>
      </c>
      <c r="B915" t="s">
        <v>10335</v>
      </c>
    </row>
    <row r="916" spans="1:2">
      <c r="A916" s="8" t="s">
        <v>2012</v>
      </c>
      <c r="B916" t="s">
        <v>10394</v>
      </c>
    </row>
    <row r="917" spans="1:2">
      <c r="A917" s="8" t="s">
        <v>2013</v>
      </c>
      <c r="B917" t="s">
        <v>10366</v>
      </c>
    </row>
    <row r="918" spans="1:2">
      <c r="A918" s="8" t="s">
        <v>2014</v>
      </c>
      <c r="B918" t="s">
        <v>10367</v>
      </c>
    </row>
    <row r="919" spans="1:2">
      <c r="A919" s="8" t="s">
        <v>2015</v>
      </c>
      <c r="B919" t="s">
        <v>10350</v>
      </c>
    </row>
    <row r="920" spans="1:2">
      <c r="A920" s="8" t="s">
        <v>2016</v>
      </c>
      <c r="B920" t="s">
        <v>10457</v>
      </c>
    </row>
    <row r="921" spans="1:2">
      <c r="A921" s="8" t="s">
        <v>2017</v>
      </c>
      <c r="B921" t="s">
        <v>10458</v>
      </c>
    </row>
    <row r="922" spans="1:2">
      <c r="A922" s="8" t="s">
        <v>2018</v>
      </c>
      <c r="B922" t="s">
        <v>10330</v>
      </c>
    </row>
    <row r="923" spans="1:2">
      <c r="A923" s="8" t="s">
        <v>2019</v>
      </c>
      <c r="B923" t="s">
        <v>10328</v>
      </c>
    </row>
    <row r="924" spans="1:2">
      <c r="A924" s="8" t="s">
        <v>2020</v>
      </c>
      <c r="B924" t="s">
        <v>10459</v>
      </c>
    </row>
    <row r="925" spans="1:2">
      <c r="A925" s="8" t="s">
        <v>2021</v>
      </c>
      <c r="B925" t="s">
        <v>10384</v>
      </c>
    </row>
    <row r="926" spans="1:2">
      <c r="A926" s="8" t="s">
        <v>2022</v>
      </c>
      <c r="B926" t="s">
        <v>10382</v>
      </c>
    </row>
    <row r="927" spans="1:2">
      <c r="A927" s="8" t="s">
        <v>2023</v>
      </c>
      <c r="B927" t="s">
        <v>10340</v>
      </c>
    </row>
    <row r="928" spans="1:2">
      <c r="A928" s="8" t="s">
        <v>2024</v>
      </c>
      <c r="B928" t="s">
        <v>10386</v>
      </c>
    </row>
    <row r="929" spans="1:2">
      <c r="A929" s="8" t="s">
        <v>2025</v>
      </c>
      <c r="B929" t="s">
        <v>10412</v>
      </c>
    </row>
    <row r="930" spans="1:2">
      <c r="A930" s="8" t="s">
        <v>2026</v>
      </c>
      <c r="B930" t="s">
        <v>10419</v>
      </c>
    </row>
    <row r="931" spans="1:2">
      <c r="A931" s="8" t="s">
        <v>2027</v>
      </c>
      <c r="B931" t="s">
        <v>10346</v>
      </c>
    </row>
    <row r="932" spans="1:2">
      <c r="A932" s="8" t="s">
        <v>2028</v>
      </c>
      <c r="B932" t="s">
        <v>10337</v>
      </c>
    </row>
    <row r="933" spans="1:2">
      <c r="A933" s="8" t="s">
        <v>2029</v>
      </c>
      <c r="B933" t="s">
        <v>10345</v>
      </c>
    </row>
    <row r="934" spans="1:2">
      <c r="A934" s="8" t="s">
        <v>2030</v>
      </c>
      <c r="B934" t="s">
        <v>10340</v>
      </c>
    </row>
    <row r="935" spans="1:2">
      <c r="A935" s="8" t="s">
        <v>2031</v>
      </c>
      <c r="B935" t="s">
        <v>10386</v>
      </c>
    </row>
    <row r="936" spans="1:2">
      <c r="A936" s="8" t="s">
        <v>2032</v>
      </c>
      <c r="B936" t="s">
        <v>10421</v>
      </c>
    </row>
    <row r="937" spans="1:2">
      <c r="A937" s="8" t="s">
        <v>2033</v>
      </c>
      <c r="B937" t="s">
        <v>10336</v>
      </c>
    </row>
    <row r="938" spans="1:2">
      <c r="A938" s="8" t="s">
        <v>2034</v>
      </c>
      <c r="B938" t="s">
        <v>10340</v>
      </c>
    </row>
    <row r="939" spans="1:2">
      <c r="A939" s="8" t="s">
        <v>2035</v>
      </c>
      <c r="B939" t="s">
        <v>10393</v>
      </c>
    </row>
    <row r="940" spans="1:2">
      <c r="A940" s="8" t="s">
        <v>2036</v>
      </c>
      <c r="B940" t="s">
        <v>10385</v>
      </c>
    </row>
    <row r="941" spans="1:2">
      <c r="A941" s="8" t="s">
        <v>2037</v>
      </c>
      <c r="B941" t="s">
        <v>10338</v>
      </c>
    </row>
    <row r="942" spans="1:2">
      <c r="A942" s="8" t="s">
        <v>2038</v>
      </c>
      <c r="B942" t="s">
        <v>10369</v>
      </c>
    </row>
    <row r="943" spans="1:2">
      <c r="A943" s="8" t="s">
        <v>2039</v>
      </c>
      <c r="B943" t="s">
        <v>10384</v>
      </c>
    </row>
    <row r="944" spans="1:2">
      <c r="A944" s="8" t="s">
        <v>2040</v>
      </c>
      <c r="B944" t="s">
        <v>10340</v>
      </c>
    </row>
    <row r="945" spans="1:2">
      <c r="A945" s="8" t="s">
        <v>2041</v>
      </c>
      <c r="B945" t="s">
        <v>10363</v>
      </c>
    </row>
    <row r="946" spans="1:2">
      <c r="A946" s="8" t="s">
        <v>2042</v>
      </c>
      <c r="B946" t="s">
        <v>10337</v>
      </c>
    </row>
    <row r="947" spans="1:2">
      <c r="A947" s="8" t="s">
        <v>2043</v>
      </c>
      <c r="B947" t="s">
        <v>10331</v>
      </c>
    </row>
    <row r="948" spans="1:2">
      <c r="A948" s="8" t="s">
        <v>2044</v>
      </c>
      <c r="B948" t="s">
        <v>10384</v>
      </c>
    </row>
    <row r="949" spans="1:2">
      <c r="A949" s="8" t="s">
        <v>2045</v>
      </c>
      <c r="B949" t="s">
        <v>10340</v>
      </c>
    </row>
    <row r="950" spans="1:2">
      <c r="A950" s="8" t="s">
        <v>2046</v>
      </c>
      <c r="B950" t="s">
        <v>10329</v>
      </c>
    </row>
    <row r="951" spans="1:2">
      <c r="A951" s="8" t="s">
        <v>2047</v>
      </c>
      <c r="B951" t="s">
        <v>10394</v>
      </c>
    </row>
    <row r="952" spans="1:2">
      <c r="A952" s="8" t="s">
        <v>2048</v>
      </c>
      <c r="B952" t="s">
        <v>10458</v>
      </c>
    </row>
    <row r="953" spans="1:2">
      <c r="A953" s="8" t="s">
        <v>2049</v>
      </c>
      <c r="B953" t="s">
        <v>10345</v>
      </c>
    </row>
    <row r="954" spans="1:2">
      <c r="A954" s="8" t="s">
        <v>2050</v>
      </c>
      <c r="B954" t="s">
        <v>10387</v>
      </c>
    </row>
    <row r="955" spans="1:2">
      <c r="A955" s="8" t="s">
        <v>2051</v>
      </c>
      <c r="B955" t="s">
        <v>10410</v>
      </c>
    </row>
    <row r="956" spans="1:2">
      <c r="A956" s="8" t="s">
        <v>2052</v>
      </c>
      <c r="B956" t="s">
        <v>10346</v>
      </c>
    </row>
    <row r="957" spans="1:2">
      <c r="A957" s="8" t="s">
        <v>2053</v>
      </c>
      <c r="B957" t="s">
        <v>10337</v>
      </c>
    </row>
    <row r="958" spans="1:2">
      <c r="A958" s="8" t="s">
        <v>2054</v>
      </c>
      <c r="B958" t="s">
        <v>10340</v>
      </c>
    </row>
    <row r="959" spans="1:2">
      <c r="A959" s="8" t="s">
        <v>2055</v>
      </c>
      <c r="B959" t="s">
        <v>10327</v>
      </c>
    </row>
    <row r="960" spans="1:2">
      <c r="A960" s="8" t="s">
        <v>2056</v>
      </c>
      <c r="B960" t="s">
        <v>10340</v>
      </c>
    </row>
    <row r="961" spans="1:2">
      <c r="A961" s="8" t="s">
        <v>2057</v>
      </c>
      <c r="B961" t="s">
        <v>10384</v>
      </c>
    </row>
    <row r="962" spans="1:2">
      <c r="A962" s="8" t="s">
        <v>2058</v>
      </c>
      <c r="B962" t="s">
        <v>10356</v>
      </c>
    </row>
    <row r="963" spans="1:2">
      <c r="A963" s="8" t="s">
        <v>2059</v>
      </c>
      <c r="B963" t="s">
        <v>10328</v>
      </c>
    </row>
    <row r="964" spans="1:2">
      <c r="A964" s="8" t="s">
        <v>2060</v>
      </c>
      <c r="B964" t="s">
        <v>10340</v>
      </c>
    </row>
    <row r="965" spans="1:2">
      <c r="A965" s="8" t="s">
        <v>2061</v>
      </c>
      <c r="B965" t="s">
        <v>10330</v>
      </c>
    </row>
    <row r="966" spans="1:2">
      <c r="A966" s="8" t="s">
        <v>2062</v>
      </c>
      <c r="B966" t="s">
        <v>10340</v>
      </c>
    </row>
    <row r="967" spans="1:2">
      <c r="A967" s="8" t="s">
        <v>2063</v>
      </c>
      <c r="B967" t="s">
        <v>10384</v>
      </c>
    </row>
    <row r="968" spans="1:2">
      <c r="A968" s="8" t="s">
        <v>2064</v>
      </c>
      <c r="B968" t="s">
        <v>10376</v>
      </c>
    </row>
    <row r="969" spans="1:2">
      <c r="A969" s="8" t="s">
        <v>2065</v>
      </c>
      <c r="B969" t="s">
        <v>10346</v>
      </c>
    </row>
    <row r="970" spans="1:2">
      <c r="A970" s="8" t="s">
        <v>2066</v>
      </c>
      <c r="B970" t="s">
        <v>10340</v>
      </c>
    </row>
    <row r="971" spans="1:2">
      <c r="A971" s="8" t="s">
        <v>2067</v>
      </c>
      <c r="B971" t="s">
        <v>10344</v>
      </c>
    </row>
    <row r="972" spans="1:2">
      <c r="A972" s="8" t="s">
        <v>2068</v>
      </c>
      <c r="B972" t="s">
        <v>10460</v>
      </c>
    </row>
    <row r="973" spans="1:2">
      <c r="A973" s="8" t="s">
        <v>2069</v>
      </c>
      <c r="B973" t="s">
        <v>10365</v>
      </c>
    </row>
    <row r="974" spans="1:2">
      <c r="A974" s="8" t="s">
        <v>2070</v>
      </c>
      <c r="B974" t="s">
        <v>10337</v>
      </c>
    </row>
    <row r="975" spans="1:2">
      <c r="A975" s="8" t="s">
        <v>2071</v>
      </c>
      <c r="B975" t="s">
        <v>10340</v>
      </c>
    </row>
    <row r="976" spans="1:2">
      <c r="A976" s="8" t="s">
        <v>2072</v>
      </c>
      <c r="B976" t="s">
        <v>10356</v>
      </c>
    </row>
    <row r="977" spans="1:2">
      <c r="A977" s="8" t="s">
        <v>2073</v>
      </c>
      <c r="B977" t="s">
        <v>10369</v>
      </c>
    </row>
    <row r="978" spans="1:2">
      <c r="A978" s="8" t="s">
        <v>2074</v>
      </c>
      <c r="B978" t="s">
        <v>10336</v>
      </c>
    </row>
    <row r="979" spans="1:2">
      <c r="A979" s="8" t="s">
        <v>2075</v>
      </c>
      <c r="B979" t="s">
        <v>10340</v>
      </c>
    </row>
    <row r="980" spans="1:2">
      <c r="A980" s="8" t="s">
        <v>2076</v>
      </c>
      <c r="B980" t="s">
        <v>10356</v>
      </c>
    </row>
    <row r="981" spans="1:2">
      <c r="A981" s="8" t="s">
        <v>2077</v>
      </c>
      <c r="B981" t="s">
        <v>10390</v>
      </c>
    </row>
    <row r="982" spans="1:2">
      <c r="A982" s="8" t="s">
        <v>2078</v>
      </c>
      <c r="B982" t="s">
        <v>10452</v>
      </c>
    </row>
    <row r="983" spans="1:2">
      <c r="A983" s="8" t="s">
        <v>2079</v>
      </c>
      <c r="B983" t="s">
        <v>10340</v>
      </c>
    </row>
    <row r="984" spans="1:2">
      <c r="A984" s="8" t="s">
        <v>2080</v>
      </c>
      <c r="B984" t="s">
        <v>10370</v>
      </c>
    </row>
    <row r="985" spans="1:2">
      <c r="A985" s="8" t="s">
        <v>2081</v>
      </c>
      <c r="B985" t="s">
        <v>10340</v>
      </c>
    </row>
    <row r="986" spans="1:2">
      <c r="A986" s="8" t="s">
        <v>2082</v>
      </c>
      <c r="B986" t="s">
        <v>10328</v>
      </c>
    </row>
    <row r="987" spans="1:2">
      <c r="A987" s="8" t="s">
        <v>2083</v>
      </c>
      <c r="B987" t="s">
        <v>10356</v>
      </c>
    </row>
    <row r="988" spans="1:2">
      <c r="A988" s="8" t="s">
        <v>2084</v>
      </c>
      <c r="B988" t="s">
        <v>10391</v>
      </c>
    </row>
    <row r="989" spans="1:2">
      <c r="A989" s="8" t="s">
        <v>2085</v>
      </c>
      <c r="B989" t="s">
        <v>10384</v>
      </c>
    </row>
    <row r="990" spans="1:2">
      <c r="A990" s="8" t="s">
        <v>2086</v>
      </c>
      <c r="B990" t="s">
        <v>10340</v>
      </c>
    </row>
    <row r="991" spans="1:2">
      <c r="A991" s="8" t="s">
        <v>2087</v>
      </c>
      <c r="B991" t="s">
        <v>10374</v>
      </c>
    </row>
    <row r="992" spans="1:2">
      <c r="A992" s="8" t="s">
        <v>2088</v>
      </c>
      <c r="B992" t="s">
        <v>10347</v>
      </c>
    </row>
    <row r="993" spans="1:2">
      <c r="A993" s="8" t="s">
        <v>2089</v>
      </c>
      <c r="B993" t="s">
        <v>10331</v>
      </c>
    </row>
    <row r="994" spans="1:2">
      <c r="A994" s="8" t="s">
        <v>2090</v>
      </c>
      <c r="B994" t="s">
        <v>10429</v>
      </c>
    </row>
    <row r="995" spans="1:2">
      <c r="A995" s="8" t="s">
        <v>2091</v>
      </c>
      <c r="B995" t="s">
        <v>10387</v>
      </c>
    </row>
    <row r="996" spans="1:2">
      <c r="A996" s="8" t="s">
        <v>2092</v>
      </c>
      <c r="B996" t="s">
        <v>10450</v>
      </c>
    </row>
    <row r="997" spans="1:2">
      <c r="A997" s="8" t="s">
        <v>2093</v>
      </c>
      <c r="B997" t="s">
        <v>10340</v>
      </c>
    </row>
    <row r="998" spans="1:2">
      <c r="A998" s="8" t="s">
        <v>2094</v>
      </c>
      <c r="B998" t="s">
        <v>10340</v>
      </c>
    </row>
    <row r="999" spans="1:2">
      <c r="A999" s="8" t="s">
        <v>2095</v>
      </c>
      <c r="B999" t="s">
        <v>10461</v>
      </c>
    </row>
    <row r="1000" spans="1:2">
      <c r="A1000" s="8" t="s">
        <v>2096</v>
      </c>
      <c r="B1000" t="s">
        <v>10462</v>
      </c>
    </row>
    <row r="1001" spans="1:2">
      <c r="A1001" s="8" t="s">
        <v>2097</v>
      </c>
      <c r="B1001" t="s">
        <v>10384</v>
      </c>
    </row>
    <row r="1002" spans="1:2">
      <c r="A1002" s="8" t="s">
        <v>768</v>
      </c>
      <c r="B1002" t="s">
        <v>10356</v>
      </c>
    </row>
    <row r="1003" spans="1:2">
      <c r="A1003" s="8" t="s">
        <v>2098</v>
      </c>
      <c r="B1003" t="s">
        <v>10340</v>
      </c>
    </row>
    <row r="1004" spans="1:2">
      <c r="A1004" s="8" t="s">
        <v>2099</v>
      </c>
      <c r="B1004" t="s">
        <v>10340</v>
      </c>
    </row>
    <row r="1005" spans="1:2">
      <c r="A1005" s="8" t="s">
        <v>672</v>
      </c>
      <c r="B1005" t="s">
        <v>10350</v>
      </c>
    </row>
    <row r="1006" spans="1:2">
      <c r="A1006" s="8" t="s">
        <v>2100</v>
      </c>
      <c r="B1006" t="s">
        <v>10370</v>
      </c>
    </row>
    <row r="1007" spans="1:2">
      <c r="A1007" s="8" t="s">
        <v>915</v>
      </c>
      <c r="B1007" t="s">
        <v>10394</v>
      </c>
    </row>
    <row r="1008" spans="1:2">
      <c r="A1008" s="8" t="s">
        <v>2101</v>
      </c>
      <c r="B1008" t="s">
        <v>10463</v>
      </c>
    </row>
    <row r="1009" spans="1:2">
      <c r="A1009" s="8" t="s">
        <v>2102</v>
      </c>
      <c r="B1009" t="s">
        <v>10340</v>
      </c>
    </row>
    <row r="1010" spans="1:2">
      <c r="A1010" s="8" t="s">
        <v>2103</v>
      </c>
      <c r="B1010" t="s">
        <v>10351</v>
      </c>
    </row>
    <row r="1011" spans="1:2">
      <c r="A1011" s="8" t="s">
        <v>761</v>
      </c>
      <c r="B1011" t="s">
        <v>10381</v>
      </c>
    </row>
    <row r="1012" spans="1:2">
      <c r="A1012" s="8" t="s">
        <v>2104</v>
      </c>
      <c r="B1012" t="s">
        <v>10384</v>
      </c>
    </row>
    <row r="1013" spans="1:2">
      <c r="A1013" s="8" t="s">
        <v>2105</v>
      </c>
      <c r="B1013" t="s">
        <v>10340</v>
      </c>
    </row>
    <row r="1014" spans="1:2">
      <c r="A1014" s="8" t="s">
        <v>2106</v>
      </c>
      <c r="B1014" t="s">
        <v>10329</v>
      </c>
    </row>
    <row r="1015" spans="1:2">
      <c r="A1015" s="8" t="s">
        <v>2107</v>
      </c>
      <c r="B1015" t="s">
        <v>10335</v>
      </c>
    </row>
    <row r="1016" spans="1:2">
      <c r="A1016" s="8" t="s">
        <v>2108</v>
      </c>
      <c r="B1016" t="s">
        <v>10356</v>
      </c>
    </row>
    <row r="1017" spans="1:2">
      <c r="A1017" s="8" t="s">
        <v>2109</v>
      </c>
      <c r="B1017" t="s">
        <v>10394</v>
      </c>
    </row>
    <row r="1018" spans="1:2">
      <c r="A1018" s="8" t="s">
        <v>2110</v>
      </c>
      <c r="B1018" t="s">
        <v>10356</v>
      </c>
    </row>
    <row r="1019" spans="1:2">
      <c r="A1019" s="8" t="s">
        <v>2111</v>
      </c>
      <c r="B1019" t="s">
        <v>10340</v>
      </c>
    </row>
    <row r="1020" spans="1:2">
      <c r="A1020" s="8" t="s">
        <v>2112</v>
      </c>
      <c r="B1020" t="s">
        <v>10387</v>
      </c>
    </row>
    <row r="1021" spans="1:2">
      <c r="A1021" s="8" t="s">
        <v>2113</v>
      </c>
      <c r="B1021" t="s">
        <v>10340</v>
      </c>
    </row>
    <row r="1022" spans="1:2">
      <c r="A1022" s="8" t="s">
        <v>2114</v>
      </c>
      <c r="B1022" t="s">
        <v>10336</v>
      </c>
    </row>
    <row r="1023" spans="1:2">
      <c r="A1023" s="8" t="s">
        <v>2115</v>
      </c>
      <c r="B1023" t="s">
        <v>10393</v>
      </c>
    </row>
    <row r="1024" spans="1:2">
      <c r="A1024" s="8" t="s">
        <v>2116</v>
      </c>
      <c r="B1024" t="s">
        <v>10340</v>
      </c>
    </row>
    <row r="1025" spans="1:2">
      <c r="A1025" s="8" t="s">
        <v>2117</v>
      </c>
      <c r="B1025" t="s">
        <v>10416</v>
      </c>
    </row>
    <row r="1026" spans="1:2">
      <c r="A1026" s="8" t="s">
        <v>2118</v>
      </c>
      <c r="B1026" t="s">
        <v>10356</v>
      </c>
    </row>
    <row r="1027" spans="1:2">
      <c r="A1027" s="8" t="s">
        <v>2119</v>
      </c>
      <c r="B1027" t="s">
        <v>10464</v>
      </c>
    </row>
    <row r="1028" spans="1:2">
      <c r="A1028" s="8" t="s">
        <v>2120</v>
      </c>
      <c r="B1028" t="s">
        <v>10340</v>
      </c>
    </row>
    <row r="1029" spans="1:2">
      <c r="A1029" s="8" t="s">
        <v>2121</v>
      </c>
      <c r="B1029" t="s">
        <v>10346</v>
      </c>
    </row>
    <row r="1030" spans="1:2">
      <c r="A1030" s="8" t="s">
        <v>2122</v>
      </c>
      <c r="B1030" t="s">
        <v>10329</v>
      </c>
    </row>
    <row r="1031" spans="1:2">
      <c r="A1031" s="8" t="s">
        <v>2123</v>
      </c>
      <c r="B1031" t="s">
        <v>10345</v>
      </c>
    </row>
    <row r="1032" spans="1:2">
      <c r="A1032" s="8" t="s">
        <v>2124</v>
      </c>
      <c r="B1032" t="s">
        <v>10465</v>
      </c>
    </row>
    <row r="1033" spans="1:2">
      <c r="A1033" s="8" t="s">
        <v>2125</v>
      </c>
      <c r="B1033" t="s">
        <v>10349</v>
      </c>
    </row>
    <row r="1034" spans="1:2">
      <c r="A1034" s="8" t="s">
        <v>2126</v>
      </c>
      <c r="B1034" t="s">
        <v>10384</v>
      </c>
    </row>
    <row r="1035" spans="1:2">
      <c r="A1035" s="8" t="s">
        <v>780</v>
      </c>
      <c r="B1035" t="s">
        <v>10350</v>
      </c>
    </row>
    <row r="1036" spans="1:2">
      <c r="A1036" s="8" t="s">
        <v>2127</v>
      </c>
      <c r="B1036" t="s">
        <v>10450</v>
      </c>
    </row>
    <row r="1037" spans="1:2">
      <c r="A1037" s="8" t="s">
        <v>2128</v>
      </c>
      <c r="B1037" t="s">
        <v>10409</v>
      </c>
    </row>
    <row r="1038" spans="1:2">
      <c r="A1038" s="8" t="s">
        <v>2129</v>
      </c>
      <c r="B1038" t="s">
        <v>10384</v>
      </c>
    </row>
    <row r="1039" spans="1:2">
      <c r="A1039" s="8" t="s">
        <v>2130</v>
      </c>
      <c r="B1039" t="s">
        <v>10384</v>
      </c>
    </row>
    <row r="1040" spans="1:2">
      <c r="A1040" s="8" t="s">
        <v>2131</v>
      </c>
      <c r="B1040" t="s">
        <v>10384</v>
      </c>
    </row>
    <row r="1041" spans="1:2">
      <c r="A1041" s="8" t="s">
        <v>730</v>
      </c>
      <c r="B1041" t="s">
        <v>10349</v>
      </c>
    </row>
    <row r="1042" spans="1:2">
      <c r="A1042" s="8" t="s">
        <v>2132</v>
      </c>
      <c r="B1042" t="s">
        <v>10340</v>
      </c>
    </row>
    <row r="1043" spans="1:2">
      <c r="A1043" s="8" t="s">
        <v>2133</v>
      </c>
      <c r="B1043" t="s">
        <v>10351</v>
      </c>
    </row>
    <row r="1044" spans="1:2">
      <c r="A1044" s="8" t="s">
        <v>2134</v>
      </c>
      <c r="B1044" t="s">
        <v>10384</v>
      </c>
    </row>
    <row r="1045" spans="1:2">
      <c r="A1045" s="8" t="s">
        <v>2135</v>
      </c>
      <c r="B1045" t="s">
        <v>10384</v>
      </c>
    </row>
    <row r="1046" spans="1:2">
      <c r="A1046" s="8" t="s">
        <v>2136</v>
      </c>
      <c r="B1046" t="s">
        <v>10387</v>
      </c>
    </row>
    <row r="1047" spans="1:2">
      <c r="A1047" s="8" t="s">
        <v>2137</v>
      </c>
      <c r="B1047" t="s">
        <v>10384</v>
      </c>
    </row>
    <row r="1048" spans="1:2">
      <c r="A1048" s="8" t="s">
        <v>351</v>
      </c>
      <c r="B1048" t="s">
        <v>10385</v>
      </c>
    </row>
    <row r="1049" spans="1:2">
      <c r="A1049" s="8" t="s">
        <v>2138</v>
      </c>
      <c r="B1049" t="s">
        <v>10466</v>
      </c>
    </row>
    <row r="1050" spans="1:2">
      <c r="A1050" s="8" t="s">
        <v>2139</v>
      </c>
      <c r="B1050" t="s">
        <v>10356</v>
      </c>
    </row>
    <row r="1051" spans="1:2">
      <c r="A1051" s="8" t="s">
        <v>2140</v>
      </c>
      <c r="B1051" t="s">
        <v>10387</v>
      </c>
    </row>
    <row r="1052" spans="1:2">
      <c r="A1052" s="8" t="s">
        <v>2141</v>
      </c>
      <c r="B1052" t="s">
        <v>10361</v>
      </c>
    </row>
    <row r="1053" spans="1:2">
      <c r="A1053" s="8" t="s">
        <v>2142</v>
      </c>
      <c r="B1053" t="s">
        <v>10335</v>
      </c>
    </row>
    <row r="1054" spans="1:2">
      <c r="A1054" s="8" t="s">
        <v>2143</v>
      </c>
      <c r="B1054" t="s">
        <v>10390</v>
      </c>
    </row>
    <row r="1055" spans="1:2">
      <c r="A1055" s="8" t="s">
        <v>2144</v>
      </c>
      <c r="B1055" t="s">
        <v>10350</v>
      </c>
    </row>
    <row r="1056" spans="1:2">
      <c r="A1056" s="8" t="s">
        <v>2145</v>
      </c>
      <c r="B1056" t="s">
        <v>10337</v>
      </c>
    </row>
    <row r="1057" spans="1:2">
      <c r="A1057" s="8" t="s">
        <v>2146</v>
      </c>
      <c r="B1057" t="s">
        <v>10467</v>
      </c>
    </row>
    <row r="1058" spans="1:2">
      <c r="A1058" s="8" t="s">
        <v>2147</v>
      </c>
      <c r="B1058" t="s">
        <v>10384</v>
      </c>
    </row>
    <row r="1059" spans="1:2">
      <c r="A1059" s="8" t="s">
        <v>2148</v>
      </c>
      <c r="B1059" t="s">
        <v>10337</v>
      </c>
    </row>
    <row r="1060" spans="1:2">
      <c r="A1060" s="8" t="s">
        <v>2149</v>
      </c>
      <c r="B1060" t="s">
        <v>10345</v>
      </c>
    </row>
    <row r="1061" spans="1:2">
      <c r="A1061" s="8" t="s">
        <v>2150</v>
      </c>
      <c r="B1061" t="s">
        <v>10423</v>
      </c>
    </row>
    <row r="1062" spans="1:2">
      <c r="A1062" s="8" t="s">
        <v>2151</v>
      </c>
      <c r="B1062" t="s">
        <v>10350</v>
      </c>
    </row>
    <row r="1063" spans="1:2">
      <c r="A1063" s="8" t="s">
        <v>2152</v>
      </c>
      <c r="B1063" t="s">
        <v>10356</v>
      </c>
    </row>
    <row r="1064" spans="1:2">
      <c r="A1064" s="8" t="s">
        <v>2153</v>
      </c>
      <c r="B1064" t="s">
        <v>10345</v>
      </c>
    </row>
    <row r="1065" spans="1:2">
      <c r="A1065" s="8" t="s">
        <v>2154</v>
      </c>
      <c r="B1065" t="s">
        <v>10422</v>
      </c>
    </row>
    <row r="1066" spans="1:2">
      <c r="A1066" s="8" t="s">
        <v>2155</v>
      </c>
      <c r="B1066" t="s">
        <v>10345</v>
      </c>
    </row>
    <row r="1067" spans="1:2">
      <c r="A1067" s="8" t="s">
        <v>2156</v>
      </c>
      <c r="B1067" t="s">
        <v>10340</v>
      </c>
    </row>
    <row r="1068" spans="1:2">
      <c r="A1068" s="8" t="s">
        <v>2157</v>
      </c>
      <c r="B1068" t="s">
        <v>10384</v>
      </c>
    </row>
    <row r="1069" spans="1:2">
      <c r="A1069" s="8" t="s">
        <v>2158</v>
      </c>
      <c r="B1069" t="s">
        <v>10340</v>
      </c>
    </row>
    <row r="1070" spans="1:2">
      <c r="A1070" s="8" t="s">
        <v>2159</v>
      </c>
      <c r="B1070" t="s">
        <v>10454</v>
      </c>
    </row>
    <row r="1071" spans="1:2">
      <c r="A1071" s="8" t="s">
        <v>2160</v>
      </c>
      <c r="B1071" t="s">
        <v>10468</v>
      </c>
    </row>
    <row r="1072" spans="1:2">
      <c r="A1072" s="8" t="s">
        <v>2161</v>
      </c>
      <c r="B1072" t="s">
        <v>10369</v>
      </c>
    </row>
    <row r="1073" spans="1:2">
      <c r="A1073" s="8" t="s">
        <v>2162</v>
      </c>
      <c r="B1073" t="s">
        <v>10340</v>
      </c>
    </row>
    <row r="1074" spans="1:2">
      <c r="A1074" s="8" t="s">
        <v>2163</v>
      </c>
      <c r="B1074" t="s">
        <v>10469</v>
      </c>
    </row>
    <row r="1075" spans="1:2">
      <c r="A1075" s="8" t="s">
        <v>2164</v>
      </c>
      <c r="B1075" t="s">
        <v>10470</v>
      </c>
    </row>
    <row r="1076" spans="1:2">
      <c r="A1076" s="8" t="s">
        <v>2165</v>
      </c>
      <c r="B1076" t="s">
        <v>10369</v>
      </c>
    </row>
    <row r="1077" spans="1:2">
      <c r="A1077" s="8" t="s">
        <v>2166</v>
      </c>
      <c r="B1077" t="s">
        <v>10340</v>
      </c>
    </row>
    <row r="1078" spans="1:2">
      <c r="A1078" s="8" t="s">
        <v>2167</v>
      </c>
      <c r="B1078" t="s">
        <v>10346</v>
      </c>
    </row>
    <row r="1079" spans="1:2">
      <c r="A1079" s="8" t="s">
        <v>2168</v>
      </c>
      <c r="B1079" t="s">
        <v>10410</v>
      </c>
    </row>
    <row r="1080" spans="1:2">
      <c r="A1080" s="8" t="s">
        <v>2169</v>
      </c>
      <c r="B1080" t="s">
        <v>10471</v>
      </c>
    </row>
    <row r="1081" spans="1:2">
      <c r="A1081" s="8" t="s">
        <v>2170</v>
      </c>
      <c r="B1081" t="s">
        <v>10338</v>
      </c>
    </row>
    <row r="1082" spans="1:2">
      <c r="A1082" s="8" t="s">
        <v>2171</v>
      </c>
      <c r="B1082" t="s">
        <v>10450</v>
      </c>
    </row>
    <row r="1083" spans="1:2">
      <c r="A1083" s="8" t="s">
        <v>2172</v>
      </c>
      <c r="B1083" t="s">
        <v>10373</v>
      </c>
    </row>
    <row r="1084" spans="1:2">
      <c r="A1084" s="8" t="s">
        <v>804</v>
      </c>
      <c r="B1084" t="s">
        <v>10384</v>
      </c>
    </row>
    <row r="1085" spans="1:2">
      <c r="A1085" s="8" t="s">
        <v>2173</v>
      </c>
      <c r="B1085" t="s">
        <v>10394</v>
      </c>
    </row>
    <row r="1086" spans="1:2">
      <c r="A1086" s="8" t="s">
        <v>2174</v>
      </c>
      <c r="B1086" t="s">
        <v>10328</v>
      </c>
    </row>
    <row r="1087" spans="1:2">
      <c r="A1087" s="8" t="s">
        <v>856</v>
      </c>
      <c r="B1087" t="s">
        <v>10346</v>
      </c>
    </row>
    <row r="1088" spans="1:2">
      <c r="A1088" s="8" t="s">
        <v>2175</v>
      </c>
      <c r="B1088" t="s">
        <v>10436</v>
      </c>
    </row>
    <row r="1089" spans="1:2">
      <c r="A1089" s="8" t="s">
        <v>2176</v>
      </c>
      <c r="B1089" t="s">
        <v>10340</v>
      </c>
    </row>
    <row r="1090" spans="1:2">
      <c r="A1090" s="8" t="s">
        <v>2177</v>
      </c>
      <c r="B1090" t="s">
        <v>10350</v>
      </c>
    </row>
    <row r="1091" spans="1:2">
      <c r="A1091" s="8" t="s">
        <v>2178</v>
      </c>
      <c r="B1091" t="s">
        <v>10340</v>
      </c>
    </row>
    <row r="1092" spans="1:2">
      <c r="A1092" s="8" t="s">
        <v>2179</v>
      </c>
      <c r="B1092" t="s">
        <v>10363</v>
      </c>
    </row>
    <row r="1093" spans="1:2">
      <c r="A1093" s="8" t="s">
        <v>2180</v>
      </c>
      <c r="B1093" t="s">
        <v>10472</v>
      </c>
    </row>
    <row r="1094" spans="1:2">
      <c r="A1094" s="8" t="s">
        <v>2181</v>
      </c>
      <c r="B1094" t="s">
        <v>10340</v>
      </c>
    </row>
    <row r="1095" spans="1:2">
      <c r="A1095" s="8" t="s">
        <v>2182</v>
      </c>
      <c r="B1095" t="s">
        <v>10393</v>
      </c>
    </row>
    <row r="1096" spans="1:2">
      <c r="A1096" s="8" t="s">
        <v>2183</v>
      </c>
      <c r="B1096" t="s">
        <v>10340</v>
      </c>
    </row>
    <row r="1097" spans="1:2">
      <c r="A1097" s="8" t="s">
        <v>2184</v>
      </c>
      <c r="B1097" t="s">
        <v>10340</v>
      </c>
    </row>
    <row r="1098" spans="1:2">
      <c r="A1098" s="8" t="s">
        <v>2185</v>
      </c>
      <c r="B1098" t="s">
        <v>10372</v>
      </c>
    </row>
    <row r="1099" spans="1:2">
      <c r="A1099" s="8" t="s">
        <v>2186</v>
      </c>
      <c r="B1099" t="s">
        <v>10328</v>
      </c>
    </row>
    <row r="1100" spans="1:2">
      <c r="A1100" s="8" t="s">
        <v>2187</v>
      </c>
      <c r="B1100" t="s">
        <v>10340</v>
      </c>
    </row>
    <row r="1101" spans="1:2">
      <c r="A1101" s="8" t="s">
        <v>2188</v>
      </c>
      <c r="B1101" t="s">
        <v>10395</v>
      </c>
    </row>
    <row r="1102" spans="1:2">
      <c r="A1102" s="8" t="s">
        <v>2189</v>
      </c>
      <c r="B1102" t="s">
        <v>10351</v>
      </c>
    </row>
    <row r="1103" spans="1:2">
      <c r="A1103" s="8" t="s">
        <v>2190</v>
      </c>
      <c r="B1103" t="s">
        <v>10335</v>
      </c>
    </row>
    <row r="1104" spans="1:2">
      <c r="A1104" s="8" t="s">
        <v>2191</v>
      </c>
      <c r="B1104" t="s">
        <v>10384</v>
      </c>
    </row>
    <row r="1105" spans="1:2">
      <c r="A1105" s="8" t="s">
        <v>2192</v>
      </c>
      <c r="B1105" t="s">
        <v>10384</v>
      </c>
    </row>
    <row r="1106" spans="1:2">
      <c r="A1106" s="8" t="s">
        <v>922</v>
      </c>
      <c r="B1106" t="s">
        <v>10380</v>
      </c>
    </row>
    <row r="1107" spans="1:2">
      <c r="A1107" s="8" t="s">
        <v>2193</v>
      </c>
      <c r="B1107" t="s">
        <v>10473</v>
      </c>
    </row>
    <row r="1108" spans="1:2">
      <c r="A1108" s="8" t="s">
        <v>2194</v>
      </c>
      <c r="B1108" t="s">
        <v>10369</v>
      </c>
    </row>
    <row r="1109" spans="1:2">
      <c r="A1109" s="8" t="s">
        <v>2195</v>
      </c>
      <c r="B1109" t="s">
        <v>10340</v>
      </c>
    </row>
    <row r="1110" spans="1:2">
      <c r="A1110" s="8" t="s">
        <v>2196</v>
      </c>
      <c r="B1110" t="s">
        <v>10423</v>
      </c>
    </row>
    <row r="1111" spans="1:2">
      <c r="A1111" s="8" t="s">
        <v>2197</v>
      </c>
      <c r="B1111" t="s">
        <v>10340</v>
      </c>
    </row>
    <row r="1112" spans="1:2">
      <c r="A1112" s="8" t="s">
        <v>2198</v>
      </c>
      <c r="B1112" t="s">
        <v>10390</v>
      </c>
    </row>
    <row r="1113" spans="1:2">
      <c r="A1113" s="8" t="s">
        <v>2199</v>
      </c>
      <c r="B1113" t="s">
        <v>10386</v>
      </c>
    </row>
    <row r="1114" spans="1:2">
      <c r="A1114" s="8" t="s">
        <v>2200</v>
      </c>
      <c r="B1114" t="s">
        <v>10340</v>
      </c>
    </row>
    <row r="1115" spans="1:2">
      <c r="A1115" s="8" t="s">
        <v>2201</v>
      </c>
      <c r="B1115" t="s">
        <v>10393</v>
      </c>
    </row>
    <row r="1116" spans="1:2">
      <c r="A1116" s="8" t="s">
        <v>2202</v>
      </c>
      <c r="B1116" t="s">
        <v>10384</v>
      </c>
    </row>
    <row r="1117" spans="1:2">
      <c r="A1117" s="8" t="s">
        <v>2203</v>
      </c>
      <c r="B1117" t="s">
        <v>10348</v>
      </c>
    </row>
    <row r="1118" spans="1:2">
      <c r="A1118" s="8" t="s">
        <v>2204</v>
      </c>
      <c r="B1118" t="s">
        <v>10356</v>
      </c>
    </row>
    <row r="1119" spans="1:2">
      <c r="A1119" s="8" t="s">
        <v>2205</v>
      </c>
      <c r="B1119" t="s">
        <v>10328</v>
      </c>
    </row>
    <row r="1120" spans="1:2">
      <c r="A1120" s="8" t="s">
        <v>2206</v>
      </c>
      <c r="B1120" t="s">
        <v>10328</v>
      </c>
    </row>
    <row r="1121" spans="1:2">
      <c r="A1121" s="8" t="s">
        <v>2207</v>
      </c>
      <c r="B1121" t="s">
        <v>10395</v>
      </c>
    </row>
    <row r="1122" spans="1:2">
      <c r="A1122" s="8" t="s">
        <v>2208</v>
      </c>
      <c r="B1122" t="s">
        <v>10369</v>
      </c>
    </row>
    <row r="1123" spans="1:2">
      <c r="A1123" s="8" t="s">
        <v>2209</v>
      </c>
      <c r="B1123" t="s">
        <v>10372</v>
      </c>
    </row>
    <row r="1124" spans="1:2">
      <c r="A1124" s="8" t="s">
        <v>2210</v>
      </c>
      <c r="B1124" t="s">
        <v>10342</v>
      </c>
    </row>
    <row r="1125" spans="1:2">
      <c r="A1125" s="8" t="s">
        <v>2211</v>
      </c>
      <c r="B1125" t="s">
        <v>10394</v>
      </c>
    </row>
    <row r="1126" spans="1:2">
      <c r="A1126" s="8" t="s">
        <v>2212</v>
      </c>
      <c r="B1126" t="s">
        <v>10340</v>
      </c>
    </row>
    <row r="1127" spans="1:2">
      <c r="A1127" s="8" t="s">
        <v>2213</v>
      </c>
      <c r="B1127" t="s">
        <v>10340</v>
      </c>
    </row>
    <row r="1128" spans="1:2">
      <c r="A1128" s="8" t="s">
        <v>2214</v>
      </c>
      <c r="B1128" t="s">
        <v>10338</v>
      </c>
    </row>
    <row r="1129" spans="1:2">
      <c r="A1129" s="8" t="s">
        <v>2215</v>
      </c>
      <c r="B1129" t="s">
        <v>10345</v>
      </c>
    </row>
    <row r="1130" spans="1:2">
      <c r="A1130" s="8" t="s">
        <v>2216</v>
      </c>
      <c r="B1130" t="s">
        <v>10345</v>
      </c>
    </row>
    <row r="1131" spans="1:2">
      <c r="A1131" s="8" t="s">
        <v>2217</v>
      </c>
      <c r="B1131" t="s">
        <v>10393</v>
      </c>
    </row>
    <row r="1132" spans="1:2">
      <c r="A1132" s="8" t="s">
        <v>2218</v>
      </c>
      <c r="B1132" t="s">
        <v>10340</v>
      </c>
    </row>
    <row r="1133" spans="1:2">
      <c r="A1133" s="8" t="s">
        <v>2219</v>
      </c>
      <c r="B1133" t="s">
        <v>10384</v>
      </c>
    </row>
    <row r="1134" spans="1:2">
      <c r="A1134" s="8" t="s">
        <v>2220</v>
      </c>
      <c r="B1134" t="s">
        <v>10345</v>
      </c>
    </row>
    <row r="1135" spans="1:2">
      <c r="A1135" s="8" t="s">
        <v>2221</v>
      </c>
      <c r="B1135" t="s">
        <v>10384</v>
      </c>
    </row>
    <row r="1136" spans="1:2">
      <c r="A1136" s="8" t="s">
        <v>2222</v>
      </c>
      <c r="B1136" t="s">
        <v>10340</v>
      </c>
    </row>
    <row r="1137" spans="1:2">
      <c r="A1137" s="8" t="s">
        <v>2223</v>
      </c>
      <c r="B1137" t="s">
        <v>10384</v>
      </c>
    </row>
    <row r="1138" spans="1:2">
      <c r="A1138" s="8" t="s">
        <v>2224</v>
      </c>
      <c r="B1138" t="s">
        <v>10387</v>
      </c>
    </row>
    <row r="1139" spans="1:2">
      <c r="A1139" s="8" t="s">
        <v>2225</v>
      </c>
      <c r="B1139" t="s">
        <v>10474</v>
      </c>
    </row>
    <row r="1140" spans="1:2">
      <c r="A1140" s="8" t="s">
        <v>2226</v>
      </c>
      <c r="B1140" t="s">
        <v>10340</v>
      </c>
    </row>
    <row r="1141" spans="1:2">
      <c r="A1141" s="8" t="s">
        <v>2227</v>
      </c>
      <c r="B1141" t="s">
        <v>10345</v>
      </c>
    </row>
    <row r="1142" spans="1:2">
      <c r="A1142" s="8" t="s">
        <v>2228</v>
      </c>
      <c r="B1142" t="s">
        <v>10337</v>
      </c>
    </row>
    <row r="1143" spans="1:2">
      <c r="A1143" s="8" t="s">
        <v>2229</v>
      </c>
      <c r="B1143" t="s">
        <v>10430</v>
      </c>
    </row>
    <row r="1144" spans="1:2">
      <c r="A1144" s="8" t="s">
        <v>2230</v>
      </c>
      <c r="B1144" t="s">
        <v>10328</v>
      </c>
    </row>
    <row r="1145" spans="1:2">
      <c r="A1145" s="8" t="s">
        <v>2231</v>
      </c>
      <c r="B1145" t="s">
        <v>10349</v>
      </c>
    </row>
    <row r="1146" spans="1:2">
      <c r="A1146" s="8" t="s">
        <v>2232</v>
      </c>
      <c r="B1146" t="s">
        <v>10349</v>
      </c>
    </row>
    <row r="1147" spans="1:2">
      <c r="A1147" s="8" t="s">
        <v>2233</v>
      </c>
      <c r="B1147" t="s">
        <v>10350</v>
      </c>
    </row>
    <row r="1148" spans="1:2">
      <c r="A1148" s="8" t="s">
        <v>2234</v>
      </c>
      <c r="B1148" t="s">
        <v>10340</v>
      </c>
    </row>
    <row r="1149" spans="1:2">
      <c r="A1149" s="8" t="s">
        <v>2235</v>
      </c>
      <c r="B1149" t="s">
        <v>10473</v>
      </c>
    </row>
    <row r="1150" spans="1:2">
      <c r="A1150" s="8" t="s">
        <v>2236</v>
      </c>
      <c r="B1150" t="s">
        <v>10363</v>
      </c>
    </row>
    <row r="1151" spans="1:2">
      <c r="A1151" s="8" t="s">
        <v>464</v>
      </c>
      <c r="B1151" t="s">
        <v>10347</v>
      </c>
    </row>
    <row r="1152" spans="1:2">
      <c r="A1152" s="8" t="s">
        <v>2237</v>
      </c>
      <c r="B1152" t="s">
        <v>10336</v>
      </c>
    </row>
    <row r="1153" spans="1:2">
      <c r="A1153" s="8" t="s">
        <v>2238</v>
      </c>
      <c r="B1153" t="s">
        <v>10345</v>
      </c>
    </row>
    <row r="1154" spans="1:2">
      <c r="A1154" s="8" t="s">
        <v>896</v>
      </c>
      <c r="B1154" t="s">
        <v>10394</v>
      </c>
    </row>
    <row r="1155" spans="1:2">
      <c r="A1155" s="8" t="s">
        <v>2239</v>
      </c>
      <c r="B1155" t="s">
        <v>10380</v>
      </c>
    </row>
    <row r="1156" spans="1:2">
      <c r="A1156" s="8" t="s">
        <v>2240</v>
      </c>
      <c r="B1156" t="s">
        <v>10475</v>
      </c>
    </row>
    <row r="1157" spans="1:2">
      <c r="A1157" s="8" t="s">
        <v>2241</v>
      </c>
      <c r="B1157" t="s">
        <v>10374</v>
      </c>
    </row>
    <row r="1158" spans="1:2">
      <c r="A1158" s="8" t="s">
        <v>2242</v>
      </c>
      <c r="B1158" t="s">
        <v>10384</v>
      </c>
    </row>
    <row r="1159" spans="1:2">
      <c r="A1159" s="8" t="s">
        <v>2243</v>
      </c>
      <c r="B1159" t="s">
        <v>10476</v>
      </c>
    </row>
    <row r="1160" spans="1:2">
      <c r="A1160" s="8" t="s">
        <v>2244</v>
      </c>
      <c r="B1160" t="s">
        <v>10384</v>
      </c>
    </row>
    <row r="1161" spans="1:2">
      <c r="A1161" s="8" t="s">
        <v>2245</v>
      </c>
      <c r="B1161" t="s">
        <v>10393</v>
      </c>
    </row>
    <row r="1162" spans="1:2">
      <c r="A1162" s="8" t="s">
        <v>2246</v>
      </c>
      <c r="B1162" t="s">
        <v>10338</v>
      </c>
    </row>
    <row r="1163" spans="1:2">
      <c r="A1163" s="8" t="s">
        <v>2247</v>
      </c>
      <c r="B1163" t="s">
        <v>10330</v>
      </c>
    </row>
    <row r="1164" spans="1:2">
      <c r="A1164" s="8" t="s">
        <v>2248</v>
      </c>
      <c r="B1164" t="s">
        <v>10340</v>
      </c>
    </row>
    <row r="1165" spans="1:2">
      <c r="A1165" s="8" t="s">
        <v>2249</v>
      </c>
      <c r="B1165" t="s">
        <v>10477</v>
      </c>
    </row>
    <row r="1166" spans="1:2">
      <c r="A1166" s="8" t="s">
        <v>2250</v>
      </c>
      <c r="B1166" t="s">
        <v>10369</v>
      </c>
    </row>
    <row r="1167" spans="1:2">
      <c r="A1167" s="8" t="s">
        <v>2251</v>
      </c>
      <c r="B1167" t="s">
        <v>10450</v>
      </c>
    </row>
    <row r="1168" spans="1:2">
      <c r="A1168" s="8" t="s">
        <v>2252</v>
      </c>
      <c r="B1168" t="s">
        <v>10448</v>
      </c>
    </row>
    <row r="1169" spans="1:2">
      <c r="A1169" s="8" t="s">
        <v>2253</v>
      </c>
      <c r="B1169" t="s">
        <v>10384</v>
      </c>
    </row>
    <row r="1170" spans="1:2">
      <c r="A1170" s="8" t="s">
        <v>2254</v>
      </c>
      <c r="B1170" t="s">
        <v>10410</v>
      </c>
    </row>
    <row r="1171" spans="1:2">
      <c r="A1171" s="8" t="s">
        <v>2255</v>
      </c>
      <c r="B1171" t="s">
        <v>10478</v>
      </c>
    </row>
    <row r="1172" spans="1:2">
      <c r="A1172" s="8" t="s">
        <v>2256</v>
      </c>
      <c r="B1172" t="s">
        <v>10358</v>
      </c>
    </row>
    <row r="1173" spans="1:2">
      <c r="A1173" s="8" t="s">
        <v>2257</v>
      </c>
      <c r="B1173" t="s">
        <v>10340</v>
      </c>
    </row>
    <row r="1174" spans="1:2">
      <c r="A1174" s="8" t="s">
        <v>2258</v>
      </c>
      <c r="B1174" t="s">
        <v>10335</v>
      </c>
    </row>
    <row r="1175" spans="1:2">
      <c r="A1175" s="8" t="s">
        <v>2259</v>
      </c>
      <c r="B1175" t="s">
        <v>10345</v>
      </c>
    </row>
    <row r="1176" spans="1:2">
      <c r="A1176" s="8" t="s">
        <v>2260</v>
      </c>
      <c r="B1176" t="s">
        <v>10340</v>
      </c>
    </row>
    <row r="1177" spans="1:2">
      <c r="A1177" s="8" t="s">
        <v>2261</v>
      </c>
      <c r="B1177" t="s">
        <v>10340</v>
      </c>
    </row>
    <row r="1178" spans="1:2">
      <c r="A1178" s="8" t="s">
        <v>2262</v>
      </c>
      <c r="B1178" t="s">
        <v>10335</v>
      </c>
    </row>
    <row r="1179" spans="1:2">
      <c r="A1179" s="8" t="s">
        <v>2263</v>
      </c>
      <c r="B1179" t="s">
        <v>10376</v>
      </c>
    </row>
    <row r="1180" spans="1:2">
      <c r="A1180" s="8" t="s">
        <v>2264</v>
      </c>
      <c r="B1180" t="s">
        <v>10412</v>
      </c>
    </row>
    <row r="1181" spans="1:2">
      <c r="A1181" s="8" t="s">
        <v>2265</v>
      </c>
      <c r="B1181" t="s">
        <v>10356</v>
      </c>
    </row>
    <row r="1182" spans="1:2">
      <c r="A1182" s="8" t="s">
        <v>2266</v>
      </c>
      <c r="B1182" t="s">
        <v>10340</v>
      </c>
    </row>
    <row r="1183" spans="1:2">
      <c r="A1183" s="8" t="s">
        <v>2267</v>
      </c>
      <c r="B1183" t="s">
        <v>10340</v>
      </c>
    </row>
    <row r="1184" spans="1:2">
      <c r="A1184" s="8" t="s">
        <v>2268</v>
      </c>
      <c r="B1184" t="s">
        <v>10390</v>
      </c>
    </row>
    <row r="1185" spans="1:2">
      <c r="A1185" s="8" t="s">
        <v>2269</v>
      </c>
      <c r="B1185" t="s">
        <v>10391</v>
      </c>
    </row>
    <row r="1186" spans="1:2">
      <c r="A1186" s="8" t="s">
        <v>2270</v>
      </c>
      <c r="B1186" t="s">
        <v>10445</v>
      </c>
    </row>
    <row r="1187" spans="1:2">
      <c r="A1187" s="8" t="s">
        <v>2271</v>
      </c>
      <c r="B1187" t="s">
        <v>10479</v>
      </c>
    </row>
    <row r="1188" spans="1:2">
      <c r="A1188" s="8" t="s">
        <v>2272</v>
      </c>
      <c r="B1188" t="s">
        <v>10356</v>
      </c>
    </row>
    <row r="1189" spans="1:2">
      <c r="A1189" s="8" t="s">
        <v>2273</v>
      </c>
      <c r="B1189" t="s">
        <v>10369</v>
      </c>
    </row>
    <row r="1190" spans="1:2">
      <c r="A1190" s="8" t="s">
        <v>2274</v>
      </c>
      <c r="B1190" t="s">
        <v>10394</v>
      </c>
    </row>
    <row r="1191" spans="1:2">
      <c r="A1191" s="8" t="s">
        <v>2275</v>
      </c>
      <c r="B1191" t="s">
        <v>10330</v>
      </c>
    </row>
    <row r="1192" spans="1:2">
      <c r="A1192" s="8" t="s">
        <v>2276</v>
      </c>
      <c r="B1192" t="s">
        <v>10349</v>
      </c>
    </row>
    <row r="1193" spans="1:2">
      <c r="A1193" s="8" t="s">
        <v>2277</v>
      </c>
      <c r="B1193" t="s">
        <v>10336</v>
      </c>
    </row>
    <row r="1194" spans="1:2">
      <c r="A1194" s="8" t="s">
        <v>2278</v>
      </c>
      <c r="B1194" t="s">
        <v>10396</v>
      </c>
    </row>
    <row r="1195" spans="1:2">
      <c r="A1195" s="8" t="s">
        <v>2279</v>
      </c>
      <c r="B1195" t="s">
        <v>10348</v>
      </c>
    </row>
    <row r="1196" spans="1:2">
      <c r="A1196" s="8" t="s">
        <v>2280</v>
      </c>
      <c r="B1196" t="s">
        <v>10330</v>
      </c>
    </row>
    <row r="1197" spans="1:2">
      <c r="A1197" s="8" t="s">
        <v>2281</v>
      </c>
      <c r="B1197" t="s">
        <v>10340</v>
      </c>
    </row>
    <row r="1198" spans="1:2">
      <c r="A1198" s="8" t="s">
        <v>2282</v>
      </c>
      <c r="B1198" t="s">
        <v>10340</v>
      </c>
    </row>
    <row r="1199" spans="1:2">
      <c r="A1199" s="8" t="s">
        <v>2283</v>
      </c>
      <c r="B1199" t="s">
        <v>10384</v>
      </c>
    </row>
    <row r="1200" spans="1:2">
      <c r="A1200" s="8" t="s">
        <v>2284</v>
      </c>
      <c r="B1200" t="s">
        <v>10340</v>
      </c>
    </row>
    <row r="1201" spans="1:2">
      <c r="A1201" s="8" t="s">
        <v>2285</v>
      </c>
      <c r="B1201" t="s">
        <v>10340</v>
      </c>
    </row>
    <row r="1202" spans="1:2">
      <c r="A1202" s="8" t="s">
        <v>2286</v>
      </c>
      <c r="B1202" t="s">
        <v>10349</v>
      </c>
    </row>
    <row r="1203" spans="1:2">
      <c r="A1203" s="8" t="s">
        <v>2287</v>
      </c>
      <c r="B1203" t="s">
        <v>10480</v>
      </c>
    </row>
    <row r="1204" spans="1:2">
      <c r="A1204" s="8" t="s">
        <v>2288</v>
      </c>
      <c r="B1204" t="s">
        <v>10384</v>
      </c>
    </row>
    <row r="1205" spans="1:2">
      <c r="A1205" s="8" t="s">
        <v>2289</v>
      </c>
      <c r="B1205" t="s">
        <v>10384</v>
      </c>
    </row>
    <row r="1206" spans="1:2">
      <c r="A1206" s="8" t="s">
        <v>2290</v>
      </c>
      <c r="B1206" t="s">
        <v>10340</v>
      </c>
    </row>
    <row r="1207" spans="1:2">
      <c r="A1207" s="8" t="s">
        <v>2291</v>
      </c>
      <c r="B1207" t="s">
        <v>10336</v>
      </c>
    </row>
    <row r="1208" spans="1:2">
      <c r="A1208" s="8" t="s">
        <v>2292</v>
      </c>
      <c r="B1208" t="s">
        <v>10423</v>
      </c>
    </row>
    <row r="1209" spans="1:2">
      <c r="A1209" s="8" t="s">
        <v>2293</v>
      </c>
      <c r="B1209" t="s">
        <v>10340</v>
      </c>
    </row>
    <row r="1210" spans="1:2">
      <c r="A1210" s="8" t="s">
        <v>2294</v>
      </c>
      <c r="B1210" t="s">
        <v>10372</v>
      </c>
    </row>
    <row r="1211" spans="1:2">
      <c r="A1211" s="8" t="s">
        <v>2295</v>
      </c>
      <c r="B1211" t="s">
        <v>10340</v>
      </c>
    </row>
    <row r="1212" spans="1:2">
      <c r="A1212" s="8" t="s">
        <v>2296</v>
      </c>
      <c r="B1212" t="s">
        <v>10373</v>
      </c>
    </row>
    <row r="1213" spans="1:2">
      <c r="A1213" s="8" t="s">
        <v>2297</v>
      </c>
      <c r="B1213" t="s">
        <v>10337</v>
      </c>
    </row>
    <row r="1214" spans="1:2">
      <c r="A1214" s="8" t="s">
        <v>2298</v>
      </c>
      <c r="B1214" t="s">
        <v>10345</v>
      </c>
    </row>
    <row r="1215" spans="1:2">
      <c r="A1215" s="8" t="s">
        <v>2299</v>
      </c>
      <c r="B1215" t="s">
        <v>10345</v>
      </c>
    </row>
    <row r="1216" spans="1:2">
      <c r="A1216" s="8" t="s">
        <v>2300</v>
      </c>
      <c r="B1216" t="s">
        <v>10340</v>
      </c>
    </row>
    <row r="1217" spans="1:2">
      <c r="A1217" s="8" t="s">
        <v>2301</v>
      </c>
      <c r="B1217" t="s">
        <v>10394</v>
      </c>
    </row>
    <row r="1218" spans="1:2">
      <c r="A1218" s="8" t="s">
        <v>2302</v>
      </c>
      <c r="B1218" t="s">
        <v>10331</v>
      </c>
    </row>
    <row r="1219" spans="1:2">
      <c r="A1219" s="8" t="s">
        <v>2303</v>
      </c>
      <c r="B1219" t="s">
        <v>10384</v>
      </c>
    </row>
    <row r="1220" spans="1:2">
      <c r="A1220" s="8" t="s">
        <v>2304</v>
      </c>
      <c r="B1220" t="s">
        <v>10340</v>
      </c>
    </row>
    <row r="1221" spans="1:2">
      <c r="A1221" s="8" t="s">
        <v>2305</v>
      </c>
      <c r="B1221" t="s">
        <v>10349</v>
      </c>
    </row>
    <row r="1222" spans="1:2">
      <c r="A1222" s="8" t="s">
        <v>2306</v>
      </c>
      <c r="B1222" t="s">
        <v>10345</v>
      </c>
    </row>
    <row r="1223" spans="1:2">
      <c r="A1223" s="8" t="s">
        <v>2307</v>
      </c>
      <c r="B1223" t="s">
        <v>10453</v>
      </c>
    </row>
    <row r="1224" spans="1:2">
      <c r="A1224" s="8" t="s">
        <v>2308</v>
      </c>
      <c r="B1224" t="s">
        <v>10328</v>
      </c>
    </row>
    <row r="1225" spans="1:2">
      <c r="A1225" s="8" t="s">
        <v>2309</v>
      </c>
      <c r="B1225" t="s">
        <v>10481</v>
      </c>
    </row>
    <row r="1226" spans="1:2">
      <c r="A1226" s="8" t="s">
        <v>2310</v>
      </c>
      <c r="B1226" t="s">
        <v>10348</v>
      </c>
    </row>
    <row r="1227" spans="1:2">
      <c r="A1227" s="8" t="s">
        <v>2311</v>
      </c>
      <c r="B1227" t="s">
        <v>10340</v>
      </c>
    </row>
    <row r="1228" spans="1:2">
      <c r="A1228" s="8" t="s">
        <v>917</v>
      </c>
      <c r="B1228" t="s">
        <v>10366</v>
      </c>
    </row>
    <row r="1229" spans="1:2">
      <c r="A1229" s="8" t="s">
        <v>2312</v>
      </c>
      <c r="B1229" t="s">
        <v>10476</v>
      </c>
    </row>
    <row r="1230" spans="1:2">
      <c r="A1230" s="8" t="s">
        <v>2313</v>
      </c>
      <c r="B1230" t="s">
        <v>10384</v>
      </c>
    </row>
    <row r="1231" spans="1:2">
      <c r="A1231" s="8" t="s">
        <v>2314</v>
      </c>
      <c r="B1231" t="s">
        <v>10330</v>
      </c>
    </row>
    <row r="1232" spans="1:2">
      <c r="A1232" s="8" t="s">
        <v>2315</v>
      </c>
      <c r="B1232" t="s">
        <v>10361</v>
      </c>
    </row>
    <row r="1233" spans="1:2">
      <c r="A1233" s="8" t="s">
        <v>2316</v>
      </c>
      <c r="B1233" t="s">
        <v>10482</v>
      </c>
    </row>
    <row r="1234" spans="1:2">
      <c r="A1234" s="8" t="s">
        <v>2317</v>
      </c>
      <c r="B1234" t="s">
        <v>10383</v>
      </c>
    </row>
    <row r="1235" spans="1:2">
      <c r="A1235" s="8" t="s">
        <v>2318</v>
      </c>
      <c r="B1235" t="s">
        <v>10349</v>
      </c>
    </row>
    <row r="1236" spans="1:2">
      <c r="A1236" s="8" t="s">
        <v>2319</v>
      </c>
      <c r="B1236" t="s">
        <v>10365</v>
      </c>
    </row>
    <row r="1237" spans="1:2">
      <c r="A1237" s="8" t="s">
        <v>2320</v>
      </c>
      <c r="B1237" t="s">
        <v>10340</v>
      </c>
    </row>
    <row r="1238" spans="1:2">
      <c r="A1238" s="8" t="s">
        <v>2321</v>
      </c>
      <c r="B1238" t="s">
        <v>10483</v>
      </c>
    </row>
    <row r="1239" spans="1:2">
      <c r="A1239" s="8" t="s">
        <v>2322</v>
      </c>
      <c r="B1239" t="s">
        <v>10385</v>
      </c>
    </row>
    <row r="1240" spans="1:2">
      <c r="A1240" s="8" t="s">
        <v>2323</v>
      </c>
      <c r="B1240" t="s">
        <v>10384</v>
      </c>
    </row>
    <row r="1241" spans="1:2">
      <c r="A1241" s="8" t="s">
        <v>2324</v>
      </c>
      <c r="B1241" t="s">
        <v>10484</v>
      </c>
    </row>
    <row r="1242" spans="1:2">
      <c r="A1242" s="8" t="s">
        <v>2325</v>
      </c>
      <c r="B1242" t="s">
        <v>10369</v>
      </c>
    </row>
    <row r="1243" spans="1:2">
      <c r="A1243" s="8" t="s">
        <v>2326</v>
      </c>
      <c r="B1243" t="s">
        <v>10369</v>
      </c>
    </row>
    <row r="1244" spans="1:2">
      <c r="A1244" s="8" t="s">
        <v>2327</v>
      </c>
      <c r="B1244" t="s">
        <v>10369</v>
      </c>
    </row>
    <row r="1245" spans="1:2">
      <c r="A1245" s="8" t="s">
        <v>2328</v>
      </c>
      <c r="B1245" t="s">
        <v>10390</v>
      </c>
    </row>
    <row r="1246" spans="1:2">
      <c r="A1246" s="8" t="s">
        <v>2329</v>
      </c>
      <c r="B1246" t="s">
        <v>10469</v>
      </c>
    </row>
    <row r="1247" spans="1:2">
      <c r="A1247" s="8" t="s">
        <v>2330</v>
      </c>
      <c r="B1247" t="s">
        <v>10412</v>
      </c>
    </row>
    <row r="1248" spans="1:2">
      <c r="A1248" s="8" t="s">
        <v>2331</v>
      </c>
      <c r="B1248" t="s">
        <v>10384</v>
      </c>
    </row>
    <row r="1249" spans="1:2">
      <c r="A1249" s="8" t="s">
        <v>2332</v>
      </c>
      <c r="B1249" t="s">
        <v>10399</v>
      </c>
    </row>
    <row r="1250" spans="1:2">
      <c r="A1250" s="8" t="s">
        <v>2333</v>
      </c>
      <c r="B1250" t="s">
        <v>10388</v>
      </c>
    </row>
    <row r="1251" spans="1:2">
      <c r="A1251" s="8" t="s">
        <v>2334</v>
      </c>
      <c r="B1251" t="s">
        <v>10338</v>
      </c>
    </row>
    <row r="1252" spans="1:2">
      <c r="A1252" s="8" t="s">
        <v>2335</v>
      </c>
      <c r="B1252" t="s">
        <v>10394</v>
      </c>
    </row>
    <row r="1253" spans="1:2">
      <c r="A1253" s="8" t="s">
        <v>2336</v>
      </c>
      <c r="B1253" t="s">
        <v>10328</v>
      </c>
    </row>
    <row r="1254" spans="1:2">
      <c r="A1254" s="8" t="s">
        <v>2337</v>
      </c>
      <c r="B1254" t="s">
        <v>10385</v>
      </c>
    </row>
    <row r="1255" spans="1:2">
      <c r="A1255" s="8" t="s">
        <v>2338</v>
      </c>
      <c r="B1255" t="s">
        <v>10485</v>
      </c>
    </row>
    <row r="1256" spans="1:2">
      <c r="A1256" s="8" t="s">
        <v>2339</v>
      </c>
      <c r="B1256" t="s">
        <v>10340</v>
      </c>
    </row>
    <row r="1257" spans="1:2">
      <c r="A1257" s="8" t="s">
        <v>2340</v>
      </c>
      <c r="B1257" t="s">
        <v>10330</v>
      </c>
    </row>
    <row r="1258" spans="1:2">
      <c r="A1258" s="8" t="s">
        <v>2341</v>
      </c>
      <c r="B1258" t="s">
        <v>10475</v>
      </c>
    </row>
    <row r="1259" spans="1:2">
      <c r="A1259" s="8" t="s">
        <v>2342</v>
      </c>
      <c r="B1259" t="s">
        <v>10331</v>
      </c>
    </row>
    <row r="1260" spans="1:2">
      <c r="A1260" s="8" t="s">
        <v>2343</v>
      </c>
      <c r="B1260" t="s">
        <v>10331</v>
      </c>
    </row>
    <row r="1261" spans="1:2">
      <c r="A1261" s="8" t="s">
        <v>2344</v>
      </c>
      <c r="B1261" t="s">
        <v>10328</v>
      </c>
    </row>
    <row r="1262" spans="1:2">
      <c r="A1262" s="8" t="s">
        <v>2345</v>
      </c>
      <c r="B1262" t="s">
        <v>10486</v>
      </c>
    </row>
    <row r="1263" spans="1:2">
      <c r="A1263" s="8" t="s">
        <v>2346</v>
      </c>
      <c r="B1263" t="s">
        <v>10348</v>
      </c>
    </row>
    <row r="1264" spans="1:2">
      <c r="A1264" s="8" t="s">
        <v>2347</v>
      </c>
      <c r="B1264" t="s">
        <v>10408</v>
      </c>
    </row>
    <row r="1265" spans="1:2">
      <c r="A1265" s="8" t="s">
        <v>2348</v>
      </c>
      <c r="B1265" t="s">
        <v>10345</v>
      </c>
    </row>
    <row r="1266" spans="1:2">
      <c r="A1266" s="8" t="s">
        <v>866</v>
      </c>
      <c r="B1266" t="s">
        <v>10338</v>
      </c>
    </row>
    <row r="1267" spans="1:2">
      <c r="A1267" s="8" t="s">
        <v>2349</v>
      </c>
      <c r="B1267" t="s">
        <v>10356</v>
      </c>
    </row>
    <row r="1268" spans="1:2">
      <c r="A1268" s="8" t="s">
        <v>2350</v>
      </c>
      <c r="B1268" t="s">
        <v>10384</v>
      </c>
    </row>
    <row r="1269" spans="1:2">
      <c r="A1269" s="8" t="s">
        <v>2351</v>
      </c>
      <c r="B1269" t="s">
        <v>10363</v>
      </c>
    </row>
    <row r="1270" spans="1:2">
      <c r="A1270" s="8" t="s">
        <v>2352</v>
      </c>
      <c r="B1270" t="s">
        <v>10471</v>
      </c>
    </row>
    <row r="1271" spans="1:2">
      <c r="A1271" s="8" t="s">
        <v>2353</v>
      </c>
      <c r="B1271" t="s">
        <v>10487</v>
      </c>
    </row>
    <row r="1272" spans="1:2">
      <c r="A1272" s="8" t="s">
        <v>2354</v>
      </c>
      <c r="B1272" t="s">
        <v>10488</v>
      </c>
    </row>
    <row r="1273" spans="1:2">
      <c r="A1273" s="8" t="s">
        <v>2355</v>
      </c>
      <c r="B1273" t="s">
        <v>10489</v>
      </c>
    </row>
    <row r="1274" spans="1:2">
      <c r="A1274" s="8" t="s">
        <v>2356</v>
      </c>
      <c r="B1274" t="s">
        <v>10394</v>
      </c>
    </row>
    <row r="1275" spans="1:2">
      <c r="A1275" s="8" t="s">
        <v>2357</v>
      </c>
      <c r="B1275" t="s">
        <v>10394</v>
      </c>
    </row>
    <row r="1276" spans="1:2">
      <c r="A1276" s="8" t="s">
        <v>2358</v>
      </c>
      <c r="B1276" t="s">
        <v>10340</v>
      </c>
    </row>
    <row r="1277" spans="1:2">
      <c r="A1277" s="8" t="s">
        <v>2359</v>
      </c>
      <c r="B1277" t="s">
        <v>10348</v>
      </c>
    </row>
    <row r="1278" spans="1:2">
      <c r="A1278" s="8" t="s">
        <v>2360</v>
      </c>
      <c r="B1278" t="s">
        <v>10340</v>
      </c>
    </row>
    <row r="1279" spans="1:2">
      <c r="A1279" s="8" t="s">
        <v>2361</v>
      </c>
      <c r="B1279" t="s">
        <v>10345</v>
      </c>
    </row>
    <row r="1280" spans="1:2">
      <c r="A1280" s="8" t="s">
        <v>2362</v>
      </c>
      <c r="B1280" t="s">
        <v>10384</v>
      </c>
    </row>
    <row r="1281" spans="1:2">
      <c r="A1281" s="8" t="s">
        <v>2363</v>
      </c>
      <c r="B1281" t="s">
        <v>10345</v>
      </c>
    </row>
    <row r="1282" spans="1:2">
      <c r="A1282" s="8" t="s">
        <v>2364</v>
      </c>
      <c r="B1282" t="s">
        <v>10370</v>
      </c>
    </row>
    <row r="1283" spans="1:2">
      <c r="A1283" s="8" t="s">
        <v>2365</v>
      </c>
      <c r="B1283" t="s">
        <v>10345</v>
      </c>
    </row>
    <row r="1284" spans="1:2">
      <c r="A1284" s="8" t="s">
        <v>2366</v>
      </c>
      <c r="B1284" t="s">
        <v>10330</v>
      </c>
    </row>
    <row r="1285" spans="1:2">
      <c r="A1285" s="8" t="s">
        <v>2367</v>
      </c>
      <c r="B1285" t="s">
        <v>10382</v>
      </c>
    </row>
    <row r="1286" spans="1:2">
      <c r="A1286" s="8" t="s">
        <v>2368</v>
      </c>
      <c r="B1286" t="s">
        <v>10328</v>
      </c>
    </row>
    <row r="1287" spans="1:2">
      <c r="A1287" s="8" t="s">
        <v>2369</v>
      </c>
      <c r="B1287" t="s">
        <v>10331</v>
      </c>
    </row>
    <row r="1288" spans="1:2">
      <c r="A1288" s="8" t="s">
        <v>2370</v>
      </c>
      <c r="B1288" t="s">
        <v>10410</v>
      </c>
    </row>
    <row r="1289" spans="1:2">
      <c r="A1289" s="8" t="s">
        <v>2371</v>
      </c>
      <c r="B1289" t="s">
        <v>10391</v>
      </c>
    </row>
    <row r="1290" spans="1:2">
      <c r="A1290" s="8" t="s">
        <v>2372</v>
      </c>
      <c r="B1290" t="s">
        <v>10369</v>
      </c>
    </row>
    <row r="1291" spans="1:2">
      <c r="A1291" s="8" t="s">
        <v>2373</v>
      </c>
      <c r="B1291" t="s">
        <v>10384</v>
      </c>
    </row>
    <row r="1292" spans="1:2">
      <c r="A1292" s="8" t="s">
        <v>2374</v>
      </c>
      <c r="B1292" t="s">
        <v>10390</v>
      </c>
    </row>
    <row r="1293" spans="1:2">
      <c r="A1293" s="8" t="s">
        <v>2375</v>
      </c>
      <c r="B1293" t="s">
        <v>10330</v>
      </c>
    </row>
    <row r="1294" spans="1:2">
      <c r="A1294" s="8" t="s">
        <v>2376</v>
      </c>
      <c r="B1294" t="s">
        <v>10490</v>
      </c>
    </row>
    <row r="1295" spans="1:2">
      <c r="A1295" s="8" t="s">
        <v>2377</v>
      </c>
      <c r="B1295" t="s">
        <v>10394</v>
      </c>
    </row>
    <row r="1296" spans="1:2">
      <c r="A1296" s="8" t="s">
        <v>2378</v>
      </c>
      <c r="B1296" t="s">
        <v>10340</v>
      </c>
    </row>
    <row r="1297" spans="1:2">
      <c r="A1297" s="8" t="s">
        <v>2379</v>
      </c>
      <c r="B1297" t="s">
        <v>10345</v>
      </c>
    </row>
    <row r="1298" spans="1:2">
      <c r="A1298" s="8" t="s">
        <v>2380</v>
      </c>
      <c r="B1298" t="s">
        <v>10370</v>
      </c>
    </row>
    <row r="1299" spans="1:2">
      <c r="A1299" s="8" t="s">
        <v>2381</v>
      </c>
      <c r="B1299" t="s">
        <v>10340</v>
      </c>
    </row>
    <row r="1300" spans="1:2">
      <c r="A1300" s="8" t="s">
        <v>2382</v>
      </c>
      <c r="B1300" t="s">
        <v>10347</v>
      </c>
    </row>
    <row r="1301" spans="1:2">
      <c r="A1301" s="8" t="s">
        <v>2383</v>
      </c>
      <c r="B1301" t="s">
        <v>10388</v>
      </c>
    </row>
    <row r="1302" spans="1:2">
      <c r="A1302" s="8" t="s">
        <v>2384</v>
      </c>
      <c r="B1302" t="s">
        <v>10337</v>
      </c>
    </row>
    <row r="1303" spans="1:2">
      <c r="A1303" s="8" t="s">
        <v>2385</v>
      </c>
      <c r="B1303" t="s">
        <v>10394</v>
      </c>
    </row>
    <row r="1304" spans="1:2">
      <c r="A1304" s="8" t="s">
        <v>2386</v>
      </c>
      <c r="B1304" t="s">
        <v>10390</v>
      </c>
    </row>
    <row r="1305" spans="1:2">
      <c r="A1305" s="8" t="s">
        <v>2387</v>
      </c>
      <c r="B1305" t="s">
        <v>10330</v>
      </c>
    </row>
    <row r="1306" spans="1:2">
      <c r="A1306" s="8" t="s">
        <v>2388</v>
      </c>
      <c r="B1306" t="s">
        <v>10345</v>
      </c>
    </row>
    <row r="1307" spans="1:2">
      <c r="A1307" s="8" t="s">
        <v>2389</v>
      </c>
      <c r="B1307" t="s">
        <v>10394</v>
      </c>
    </row>
    <row r="1308" spans="1:2">
      <c r="A1308" s="8" t="s">
        <v>2390</v>
      </c>
      <c r="B1308" t="s">
        <v>10393</v>
      </c>
    </row>
    <row r="1309" spans="1:2">
      <c r="A1309" s="8" t="s">
        <v>2391</v>
      </c>
      <c r="B1309" t="s">
        <v>10384</v>
      </c>
    </row>
    <row r="1310" spans="1:2">
      <c r="A1310" s="8" t="s">
        <v>2392</v>
      </c>
      <c r="B1310" t="s">
        <v>10364</v>
      </c>
    </row>
    <row r="1311" spans="1:2">
      <c r="A1311" s="8" t="s">
        <v>2393</v>
      </c>
      <c r="B1311" t="s">
        <v>10349</v>
      </c>
    </row>
    <row r="1312" spans="1:2">
      <c r="A1312" s="8" t="s">
        <v>2394</v>
      </c>
      <c r="B1312" t="s">
        <v>10420</v>
      </c>
    </row>
    <row r="1313" spans="1:2">
      <c r="A1313" s="8" t="s">
        <v>2395</v>
      </c>
      <c r="B1313" t="s">
        <v>10331</v>
      </c>
    </row>
    <row r="1314" spans="1:2">
      <c r="A1314" s="8" t="s">
        <v>2396</v>
      </c>
      <c r="B1314" t="s">
        <v>10378</v>
      </c>
    </row>
    <row r="1315" spans="1:2">
      <c r="A1315" s="8" t="s">
        <v>2397</v>
      </c>
      <c r="B1315" t="s">
        <v>10393</v>
      </c>
    </row>
    <row r="1316" spans="1:2">
      <c r="A1316" s="8" t="s">
        <v>2398</v>
      </c>
      <c r="B1316" t="s">
        <v>10388</v>
      </c>
    </row>
    <row r="1317" spans="1:2">
      <c r="A1317" s="8" t="s">
        <v>2399</v>
      </c>
      <c r="B1317" t="s">
        <v>10491</v>
      </c>
    </row>
    <row r="1318" spans="1:2">
      <c r="A1318" s="8" t="s">
        <v>2400</v>
      </c>
      <c r="B1318" t="s">
        <v>10423</v>
      </c>
    </row>
    <row r="1319" spans="1:2">
      <c r="A1319" s="8" t="s">
        <v>2401</v>
      </c>
      <c r="B1319" t="s">
        <v>10370</v>
      </c>
    </row>
    <row r="1320" spans="1:2">
      <c r="A1320" s="8" t="s">
        <v>2402</v>
      </c>
      <c r="B1320" t="s">
        <v>10340</v>
      </c>
    </row>
    <row r="1321" spans="1:2">
      <c r="A1321" s="8" t="s">
        <v>2403</v>
      </c>
      <c r="B1321" t="s">
        <v>10345</v>
      </c>
    </row>
    <row r="1322" spans="1:2">
      <c r="A1322" s="8" t="s">
        <v>2404</v>
      </c>
      <c r="B1322" t="s">
        <v>10492</v>
      </c>
    </row>
    <row r="1323" spans="1:2">
      <c r="A1323" s="8" t="s">
        <v>2405</v>
      </c>
      <c r="B1323" t="s">
        <v>10373</v>
      </c>
    </row>
    <row r="1324" spans="1:2">
      <c r="A1324" s="8" t="s">
        <v>2406</v>
      </c>
      <c r="B1324" t="s">
        <v>10473</v>
      </c>
    </row>
    <row r="1325" spans="1:2">
      <c r="A1325" s="8" t="s">
        <v>2407</v>
      </c>
      <c r="B1325" t="s">
        <v>10369</v>
      </c>
    </row>
    <row r="1326" spans="1:2">
      <c r="A1326" s="8" t="s">
        <v>2408</v>
      </c>
      <c r="B1326" t="s">
        <v>10493</v>
      </c>
    </row>
    <row r="1327" spans="1:2">
      <c r="A1327" s="8" t="s">
        <v>2409</v>
      </c>
      <c r="B1327" t="s">
        <v>10335</v>
      </c>
    </row>
    <row r="1328" spans="1:2">
      <c r="A1328" s="8" t="s">
        <v>2410</v>
      </c>
      <c r="B1328" t="s">
        <v>10384</v>
      </c>
    </row>
    <row r="1329" spans="1:2">
      <c r="A1329" s="8" t="s">
        <v>2411</v>
      </c>
      <c r="B1329" t="s">
        <v>10373</v>
      </c>
    </row>
    <row r="1330" spans="1:2">
      <c r="A1330" s="8" t="s">
        <v>2412</v>
      </c>
      <c r="B1330" t="s">
        <v>10418</v>
      </c>
    </row>
    <row r="1331" spans="1:2">
      <c r="A1331" s="8" t="s">
        <v>2413</v>
      </c>
      <c r="B1331" t="s">
        <v>10345</v>
      </c>
    </row>
    <row r="1332" spans="1:2">
      <c r="A1332" s="8" t="s">
        <v>2414</v>
      </c>
      <c r="B1332" t="s">
        <v>10340</v>
      </c>
    </row>
    <row r="1333" spans="1:2">
      <c r="A1333" s="8" t="s">
        <v>2415</v>
      </c>
      <c r="B1333" t="s">
        <v>10494</v>
      </c>
    </row>
    <row r="1334" spans="1:2">
      <c r="A1334" s="8" t="s">
        <v>2416</v>
      </c>
      <c r="B1334" t="s">
        <v>10379</v>
      </c>
    </row>
    <row r="1335" spans="1:2">
      <c r="A1335" s="8" t="s">
        <v>2417</v>
      </c>
      <c r="B1335" t="s">
        <v>10340</v>
      </c>
    </row>
    <row r="1336" spans="1:2">
      <c r="A1336" s="8" t="s">
        <v>2418</v>
      </c>
      <c r="B1336" t="s">
        <v>10369</v>
      </c>
    </row>
    <row r="1337" spans="1:2">
      <c r="A1337" s="8" t="s">
        <v>2419</v>
      </c>
      <c r="B1337" t="s">
        <v>10384</v>
      </c>
    </row>
    <row r="1338" spans="1:2">
      <c r="A1338" s="8" t="s">
        <v>2420</v>
      </c>
      <c r="B1338" t="s">
        <v>10340</v>
      </c>
    </row>
    <row r="1339" spans="1:2">
      <c r="A1339" s="8" t="s">
        <v>662</v>
      </c>
      <c r="B1339" t="s">
        <v>10339</v>
      </c>
    </row>
    <row r="1340" spans="1:2">
      <c r="A1340" s="8" t="s">
        <v>2421</v>
      </c>
      <c r="B1340" t="s">
        <v>10400</v>
      </c>
    </row>
    <row r="1341" spans="1:2">
      <c r="A1341" s="8" t="s">
        <v>2422</v>
      </c>
      <c r="B1341" t="s">
        <v>10345</v>
      </c>
    </row>
    <row r="1342" spans="1:2">
      <c r="A1342" s="8" t="s">
        <v>2423</v>
      </c>
      <c r="B1342" t="s">
        <v>10373</v>
      </c>
    </row>
    <row r="1343" spans="1:2">
      <c r="A1343" s="8" t="s">
        <v>2424</v>
      </c>
      <c r="B1343" t="s">
        <v>10384</v>
      </c>
    </row>
    <row r="1344" spans="1:2">
      <c r="A1344" s="8" t="s">
        <v>2425</v>
      </c>
      <c r="B1344" t="s">
        <v>10328</v>
      </c>
    </row>
    <row r="1345" spans="1:2">
      <c r="A1345" s="8" t="s">
        <v>2426</v>
      </c>
      <c r="B1345" t="s">
        <v>10393</v>
      </c>
    </row>
    <row r="1346" spans="1:2">
      <c r="A1346" s="8" t="s">
        <v>878</v>
      </c>
      <c r="B1346" t="s">
        <v>10330</v>
      </c>
    </row>
    <row r="1347" spans="1:2">
      <c r="A1347" s="8" t="s">
        <v>2427</v>
      </c>
      <c r="B1347" t="s">
        <v>10340</v>
      </c>
    </row>
    <row r="1348" spans="1:2">
      <c r="A1348" s="8" t="s">
        <v>2428</v>
      </c>
      <c r="B1348" t="s">
        <v>10340</v>
      </c>
    </row>
    <row r="1349" spans="1:2">
      <c r="A1349" s="8" t="s">
        <v>2429</v>
      </c>
      <c r="B1349" t="s">
        <v>10349</v>
      </c>
    </row>
    <row r="1350" spans="1:2">
      <c r="A1350" s="8" t="s">
        <v>2430</v>
      </c>
      <c r="B1350" t="s">
        <v>10360</v>
      </c>
    </row>
    <row r="1351" spans="1:2">
      <c r="A1351" s="8" t="s">
        <v>2431</v>
      </c>
      <c r="B1351" t="s">
        <v>10394</v>
      </c>
    </row>
    <row r="1352" spans="1:2">
      <c r="A1352" s="8" t="s">
        <v>2432</v>
      </c>
      <c r="B1352" t="s">
        <v>10358</v>
      </c>
    </row>
    <row r="1353" spans="1:2">
      <c r="A1353" s="8" t="s">
        <v>2433</v>
      </c>
      <c r="B1353" t="s">
        <v>10464</v>
      </c>
    </row>
    <row r="1354" spans="1:2">
      <c r="A1354" s="8" t="s">
        <v>2434</v>
      </c>
      <c r="B1354" t="s">
        <v>10345</v>
      </c>
    </row>
    <row r="1355" spans="1:2">
      <c r="A1355" s="8" t="s">
        <v>2435</v>
      </c>
      <c r="B1355" t="s">
        <v>10345</v>
      </c>
    </row>
    <row r="1356" spans="1:2">
      <c r="A1356" s="8" t="s">
        <v>2436</v>
      </c>
      <c r="B1356" t="s">
        <v>10384</v>
      </c>
    </row>
    <row r="1357" spans="1:2">
      <c r="A1357" s="8" t="s">
        <v>2437</v>
      </c>
      <c r="B1357" t="s">
        <v>10478</v>
      </c>
    </row>
    <row r="1358" spans="1:2">
      <c r="A1358" s="8" t="s">
        <v>2438</v>
      </c>
      <c r="B1358" t="s">
        <v>10384</v>
      </c>
    </row>
    <row r="1359" spans="1:2">
      <c r="A1359" s="8" t="s">
        <v>2439</v>
      </c>
      <c r="B1359" t="s">
        <v>10416</v>
      </c>
    </row>
    <row r="1360" spans="1:2">
      <c r="A1360" s="8" t="s">
        <v>2440</v>
      </c>
      <c r="B1360" t="s">
        <v>10363</v>
      </c>
    </row>
    <row r="1361" spans="1:2">
      <c r="A1361" s="8" t="s">
        <v>2441</v>
      </c>
      <c r="B1361" t="s">
        <v>10340</v>
      </c>
    </row>
    <row r="1362" spans="1:2">
      <c r="A1362" s="8" t="s">
        <v>2442</v>
      </c>
      <c r="B1362" t="s">
        <v>10384</v>
      </c>
    </row>
    <row r="1363" spans="1:2">
      <c r="A1363" s="8" t="s">
        <v>2443</v>
      </c>
      <c r="B1363" t="s">
        <v>10331</v>
      </c>
    </row>
    <row r="1364" spans="1:2">
      <c r="A1364" s="8" t="s">
        <v>2444</v>
      </c>
      <c r="B1364" t="s">
        <v>10328</v>
      </c>
    </row>
    <row r="1365" spans="1:2">
      <c r="A1365" s="8" t="s">
        <v>2445</v>
      </c>
      <c r="B1365" t="s">
        <v>10349</v>
      </c>
    </row>
    <row r="1366" spans="1:2">
      <c r="A1366" s="8" t="s">
        <v>796</v>
      </c>
      <c r="B1366" t="s">
        <v>10395</v>
      </c>
    </row>
    <row r="1367" spans="1:2">
      <c r="A1367" s="8" t="s">
        <v>2446</v>
      </c>
      <c r="B1367" t="s">
        <v>10495</v>
      </c>
    </row>
    <row r="1368" spans="1:2">
      <c r="A1368" s="8" t="s">
        <v>2447</v>
      </c>
      <c r="B1368" t="s">
        <v>10398</v>
      </c>
    </row>
    <row r="1369" spans="1:2">
      <c r="A1369" s="8" t="s">
        <v>2448</v>
      </c>
      <c r="B1369" t="s">
        <v>10393</v>
      </c>
    </row>
    <row r="1370" spans="1:2">
      <c r="A1370" s="8" t="s">
        <v>2449</v>
      </c>
      <c r="B1370" t="s">
        <v>10363</v>
      </c>
    </row>
    <row r="1371" spans="1:2">
      <c r="A1371" s="8" t="s">
        <v>2450</v>
      </c>
      <c r="B1371" t="s">
        <v>10330</v>
      </c>
    </row>
    <row r="1372" spans="1:2">
      <c r="A1372" s="8" t="s">
        <v>2451</v>
      </c>
      <c r="B1372" t="s">
        <v>10340</v>
      </c>
    </row>
    <row r="1373" spans="1:2">
      <c r="A1373" s="8" t="s">
        <v>2452</v>
      </c>
      <c r="B1373" t="s">
        <v>10496</v>
      </c>
    </row>
    <row r="1374" spans="1:2">
      <c r="A1374" s="8" t="s">
        <v>2453</v>
      </c>
      <c r="B1374" t="s">
        <v>10345</v>
      </c>
    </row>
    <row r="1375" spans="1:2">
      <c r="A1375" s="8" t="s">
        <v>2454</v>
      </c>
      <c r="B1375" t="s">
        <v>10394</v>
      </c>
    </row>
    <row r="1376" spans="1:2">
      <c r="A1376" s="8" t="s">
        <v>2455</v>
      </c>
      <c r="B1376" t="s">
        <v>10327</v>
      </c>
    </row>
    <row r="1377" spans="1:2">
      <c r="A1377" s="8" t="s">
        <v>2456</v>
      </c>
      <c r="B1377" t="s">
        <v>10369</v>
      </c>
    </row>
    <row r="1378" spans="1:2">
      <c r="A1378" s="8" t="s">
        <v>2457</v>
      </c>
      <c r="B1378" t="s">
        <v>10348</v>
      </c>
    </row>
    <row r="1379" spans="1:2">
      <c r="A1379" s="8" t="s">
        <v>2458</v>
      </c>
      <c r="B1379" t="s">
        <v>10369</v>
      </c>
    </row>
    <row r="1380" spans="1:2">
      <c r="A1380" s="8" t="s">
        <v>2459</v>
      </c>
      <c r="B1380" t="s">
        <v>10330</v>
      </c>
    </row>
    <row r="1381" spans="1:2">
      <c r="A1381" s="8" t="s">
        <v>2460</v>
      </c>
      <c r="B1381" t="s">
        <v>10345</v>
      </c>
    </row>
    <row r="1382" spans="1:2">
      <c r="A1382" s="8" t="s">
        <v>2461</v>
      </c>
      <c r="B1382" t="s">
        <v>10497</v>
      </c>
    </row>
    <row r="1383" spans="1:2">
      <c r="A1383" s="8" t="s">
        <v>2462</v>
      </c>
      <c r="B1383" t="s">
        <v>10439</v>
      </c>
    </row>
    <row r="1384" spans="1:2">
      <c r="A1384" s="8" t="s">
        <v>2463</v>
      </c>
      <c r="B1384" t="s">
        <v>10389</v>
      </c>
    </row>
    <row r="1385" spans="1:2">
      <c r="A1385" s="8" t="s">
        <v>535</v>
      </c>
      <c r="B1385" t="s">
        <v>10458</v>
      </c>
    </row>
    <row r="1386" spans="1:2">
      <c r="A1386" s="8" t="s">
        <v>2464</v>
      </c>
      <c r="B1386" t="s">
        <v>10390</v>
      </c>
    </row>
    <row r="1387" spans="1:2">
      <c r="A1387" s="8" t="s">
        <v>2465</v>
      </c>
      <c r="B1387" t="s">
        <v>10346</v>
      </c>
    </row>
    <row r="1388" spans="1:2">
      <c r="A1388" s="8" t="s">
        <v>2466</v>
      </c>
      <c r="B1388" t="s">
        <v>10340</v>
      </c>
    </row>
    <row r="1389" spans="1:2">
      <c r="A1389" s="8" t="s">
        <v>2467</v>
      </c>
      <c r="B1389" t="s">
        <v>10349</v>
      </c>
    </row>
    <row r="1390" spans="1:2">
      <c r="A1390" s="8" t="s">
        <v>2468</v>
      </c>
      <c r="B1390" t="s">
        <v>10328</v>
      </c>
    </row>
    <row r="1391" spans="1:2">
      <c r="A1391" s="8" t="s">
        <v>2469</v>
      </c>
      <c r="B1391" t="s">
        <v>10498</v>
      </c>
    </row>
    <row r="1392" spans="1:2">
      <c r="A1392" s="8" t="s">
        <v>2470</v>
      </c>
      <c r="B1392" t="s">
        <v>10410</v>
      </c>
    </row>
    <row r="1393" spans="1:2">
      <c r="A1393" s="8" t="s">
        <v>2471</v>
      </c>
      <c r="B1393" t="s">
        <v>10450</v>
      </c>
    </row>
    <row r="1394" spans="1:2">
      <c r="A1394" s="8" t="s">
        <v>2472</v>
      </c>
      <c r="B1394" t="s">
        <v>10340</v>
      </c>
    </row>
    <row r="1395" spans="1:2">
      <c r="A1395" s="8" t="s">
        <v>2473</v>
      </c>
      <c r="B1395" t="s">
        <v>10330</v>
      </c>
    </row>
    <row r="1396" spans="1:2">
      <c r="A1396" s="8" t="s">
        <v>2474</v>
      </c>
      <c r="B1396" t="s">
        <v>10340</v>
      </c>
    </row>
    <row r="1397" spans="1:2">
      <c r="A1397" s="8" t="s">
        <v>2475</v>
      </c>
      <c r="B1397" t="s">
        <v>10331</v>
      </c>
    </row>
    <row r="1398" spans="1:2">
      <c r="A1398" s="8" t="s">
        <v>2476</v>
      </c>
      <c r="B1398" t="s">
        <v>10340</v>
      </c>
    </row>
    <row r="1399" spans="1:2">
      <c r="A1399" s="8" t="s">
        <v>2477</v>
      </c>
      <c r="B1399" t="s">
        <v>10330</v>
      </c>
    </row>
    <row r="1400" spans="1:2">
      <c r="A1400" s="8" t="s">
        <v>2478</v>
      </c>
      <c r="B1400" t="s">
        <v>10348</v>
      </c>
    </row>
    <row r="1401" spans="1:2">
      <c r="A1401" s="8" t="s">
        <v>2479</v>
      </c>
      <c r="B1401" t="s">
        <v>10369</v>
      </c>
    </row>
    <row r="1402" spans="1:2">
      <c r="A1402" s="8" t="s">
        <v>2480</v>
      </c>
      <c r="B1402" t="s">
        <v>10370</v>
      </c>
    </row>
    <row r="1403" spans="1:2">
      <c r="A1403" s="8" t="s">
        <v>2481</v>
      </c>
      <c r="B1403" t="s">
        <v>10335</v>
      </c>
    </row>
    <row r="1404" spans="1:2">
      <c r="A1404" s="8" t="s">
        <v>2482</v>
      </c>
      <c r="B1404" t="s">
        <v>10340</v>
      </c>
    </row>
    <row r="1405" spans="1:2">
      <c r="A1405" s="8" t="s">
        <v>2483</v>
      </c>
      <c r="B1405" t="s">
        <v>10457</v>
      </c>
    </row>
    <row r="1406" spans="1:2">
      <c r="A1406" s="8" t="s">
        <v>2484</v>
      </c>
      <c r="B1406" t="s">
        <v>10346</v>
      </c>
    </row>
    <row r="1407" spans="1:2">
      <c r="A1407" s="8" t="s">
        <v>2485</v>
      </c>
      <c r="B1407" t="s">
        <v>10495</v>
      </c>
    </row>
    <row r="1408" spans="1:2">
      <c r="A1408" s="8" t="s">
        <v>2486</v>
      </c>
      <c r="B1408" t="s">
        <v>10334</v>
      </c>
    </row>
    <row r="1409" spans="1:2">
      <c r="A1409" s="8" t="s">
        <v>2487</v>
      </c>
      <c r="B1409" t="s">
        <v>10433</v>
      </c>
    </row>
    <row r="1410" spans="1:2">
      <c r="A1410" s="8" t="s">
        <v>2488</v>
      </c>
      <c r="B1410" t="s">
        <v>10370</v>
      </c>
    </row>
    <row r="1411" spans="1:2">
      <c r="A1411" s="8" t="s">
        <v>2489</v>
      </c>
      <c r="B1411" t="s">
        <v>10345</v>
      </c>
    </row>
    <row r="1412" spans="1:2">
      <c r="A1412" s="8" t="s">
        <v>2490</v>
      </c>
      <c r="B1412" t="s">
        <v>10345</v>
      </c>
    </row>
    <row r="1413" spans="1:2">
      <c r="A1413" s="8" t="s">
        <v>2491</v>
      </c>
      <c r="B1413" t="s">
        <v>10340</v>
      </c>
    </row>
    <row r="1414" spans="1:2">
      <c r="A1414" s="8" t="s">
        <v>886</v>
      </c>
      <c r="B1414" t="s">
        <v>10381</v>
      </c>
    </row>
    <row r="1415" spans="1:2">
      <c r="A1415" s="8" t="s">
        <v>2492</v>
      </c>
      <c r="B1415" t="s">
        <v>10388</v>
      </c>
    </row>
    <row r="1416" spans="1:2">
      <c r="A1416" s="8" t="s">
        <v>2493</v>
      </c>
      <c r="B1416" t="s">
        <v>10347</v>
      </c>
    </row>
    <row r="1417" spans="1:2">
      <c r="A1417" s="8" t="s">
        <v>2494</v>
      </c>
      <c r="B1417" t="s">
        <v>10369</v>
      </c>
    </row>
    <row r="1418" spans="1:2">
      <c r="A1418" s="8" t="s">
        <v>2495</v>
      </c>
      <c r="B1418" t="s">
        <v>10339</v>
      </c>
    </row>
    <row r="1419" spans="1:2">
      <c r="A1419" s="8" t="s">
        <v>2496</v>
      </c>
      <c r="B1419" t="s">
        <v>10335</v>
      </c>
    </row>
    <row r="1420" spans="1:2">
      <c r="A1420" s="8" t="s">
        <v>2497</v>
      </c>
      <c r="B1420" t="s">
        <v>10328</v>
      </c>
    </row>
    <row r="1421" spans="1:2">
      <c r="A1421" s="8" t="s">
        <v>2498</v>
      </c>
      <c r="B1421" t="s">
        <v>10499</v>
      </c>
    </row>
    <row r="1422" spans="1:2">
      <c r="A1422" s="8" t="s">
        <v>2499</v>
      </c>
      <c r="B1422" t="s">
        <v>10384</v>
      </c>
    </row>
    <row r="1423" spans="1:2">
      <c r="A1423" s="8" t="s">
        <v>2500</v>
      </c>
      <c r="B1423" t="s">
        <v>10473</v>
      </c>
    </row>
    <row r="1424" spans="1:2">
      <c r="A1424" s="8" t="s">
        <v>2501</v>
      </c>
      <c r="B1424" t="s">
        <v>10458</v>
      </c>
    </row>
    <row r="1425" spans="1:2">
      <c r="A1425" s="8" t="s">
        <v>2502</v>
      </c>
      <c r="B1425" t="s">
        <v>10340</v>
      </c>
    </row>
    <row r="1426" spans="1:2">
      <c r="A1426" s="8" t="s">
        <v>2503</v>
      </c>
      <c r="B1426" t="s">
        <v>10386</v>
      </c>
    </row>
    <row r="1427" spans="1:2">
      <c r="A1427" s="8" t="s">
        <v>2504</v>
      </c>
      <c r="B1427" t="s">
        <v>10384</v>
      </c>
    </row>
    <row r="1428" spans="1:2">
      <c r="A1428" s="8" t="s">
        <v>2505</v>
      </c>
      <c r="B1428" t="s">
        <v>10494</v>
      </c>
    </row>
    <row r="1429" spans="1:2">
      <c r="A1429" s="8" t="s">
        <v>2506</v>
      </c>
      <c r="B1429" t="s">
        <v>10340</v>
      </c>
    </row>
    <row r="1430" spans="1:2">
      <c r="A1430" s="8" t="s">
        <v>2507</v>
      </c>
      <c r="B1430" t="s">
        <v>10346</v>
      </c>
    </row>
    <row r="1431" spans="1:2">
      <c r="A1431" s="8" t="s">
        <v>2508</v>
      </c>
      <c r="B1431" t="s">
        <v>10388</v>
      </c>
    </row>
    <row r="1432" spans="1:2">
      <c r="A1432" s="8" t="s">
        <v>2509</v>
      </c>
      <c r="B1432" t="s">
        <v>10345</v>
      </c>
    </row>
    <row r="1433" spans="1:2">
      <c r="A1433" s="8" t="s">
        <v>2510</v>
      </c>
      <c r="B1433" t="s">
        <v>10337</v>
      </c>
    </row>
    <row r="1434" spans="1:2">
      <c r="A1434" s="8" t="s">
        <v>2511</v>
      </c>
      <c r="B1434" t="s">
        <v>10340</v>
      </c>
    </row>
    <row r="1435" spans="1:2">
      <c r="A1435" s="8" t="s">
        <v>2512</v>
      </c>
      <c r="B1435" t="s">
        <v>10383</v>
      </c>
    </row>
    <row r="1436" spans="1:2">
      <c r="A1436" s="8" t="s">
        <v>2513</v>
      </c>
      <c r="B1436" t="s">
        <v>10349</v>
      </c>
    </row>
    <row r="1437" spans="1:2">
      <c r="A1437" s="8" t="s">
        <v>2514</v>
      </c>
      <c r="B1437" t="s">
        <v>10443</v>
      </c>
    </row>
    <row r="1438" spans="1:2">
      <c r="A1438" s="8" t="s">
        <v>2515</v>
      </c>
      <c r="B1438" t="s">
        <v>10349</v>
      </c>
    </row>
    <row r="1439" spans="1:2">
      <c r="A1439" s="8" t="s">
        <v>2516</v>
      </c>
      <c r="B1439" t="s">
        <v>10394</v>
      </c>
    </row>
    <row r="1440" spans="1:2">
      <c r="A1440" s="8" t="s">
        <v>2517</v>
      </c>
      <c r="B1440" t="s">
        <v>10500</v>
      </c>
    </row>
    <row r="1441" spans="1:2">
      <c r="A1441" s="8" t="s">
        <v>2518</v>
      </c>
      <c r="B1441" t="s">
        <v>10370</v>
      </c>
    </row>
    <row r="1442" spans="1:2">
      <c r="A1442" s="8" t="s">
        <v>2519</v>
      </c>
      <c r="B1442" t="s">
        <v>10348</v>
      </c>
    </row>
    <row r="1443" spans="1:2">
      <c r="A1443" s="8" t="s">
        <v>2520</v>
      </c>
      <c r="B1443" t="s">
        <v>10373</v>
      </c>
    </row>
    <row r="1444" spans="1:2">
      <c r="A1444" s="8" t="s">
        <v>2521</v>
      </c>
      <c r="B1444" t="s">
        <v>10426</v>
      </c>
    </row>
    <row r="1445" spans="1:2">
      <c r="A1445" s="8" t="s">
        <v>2522</v>
      </c>
      <c r="B1445" t="s">
        <v>10399</v>
      </c>
    </row>
    <row r="1446" spans="1:2">
      <c r="A1446" s="8" t="s">
        <v>2523</v>
      </c>
      <c r="B1446" t="s">
        <v>10384</v>
      </c>
    </row>
    <row r="1447" spans="1:2">
      <c r="A1447" s="8" t="s">
        <v>2524</v>
      </c>
      <c r="B1447" t="s">
        <v>10345</v>
      </c>
    </row>
    <row r="1448" spans="1:2">
      <c r="A1448" s="8" t="s">
        <v>2525</v>
      </c>
      <c r="B1448" t="s">
        <v>10501</v>
      </c>
    </row>
    <row r="1449" spans="1:2">
      <c r="A1449" s="8" t="s">
        <v>2526</v>
      </c>
      <c r="B1449" t="s">
        <v>10340</v>
      </c>
    </row>
    <row r="1450" spans="1:2">
      <c r="A1450" s="8" t="s">
        <v>2527</v>
      </c>
      <c r="B1450" t="s">
        <v>10384</v>
      </c>
    </row>
    <row r="1451" spans="1:2">
      <c r="A1451" s="8" t="s">
        <v>2528</v>
      </c>
      <c r="B1451" t="s">
        <v>10479</v>
      </c>
    </row>
    <row r="1452" spans="1:2">
      <c r="A1452" s="8" t="s">
        <v>2529</v>
      </c>
      <c r="B1452" t="s">
        <v>10365</v>
      </c>
    </row>
    <row r="1453" spans="1:2">
      <c r="A1453" s="8" t="s">
        <v>2530</v>
      </c>
      <c r="B1453" t="s">
        <v>10365</v>
      </c>
    </row>
    <row r="1454" spans="1:2">
      <c r="A1454" s="8" t="s">
        <v>2531</v>
      </c>
      <c r="B1454" t="s">
        <v>10419</v>
      </c>
    </row>
    <row r="1455" spans="1:2">
      <c r="A1455" s="8" t="s">
        <v>2532</v>
      </c>
      <c r="B1455" t="s">
        <v>10333</v>
      </c>
    </row>
    <row r="1456" spans="1:2">
      <c r="A1456" s="8" t="s">
        <v>2533</v>
      </c>
      <c r="B1456" t="s">
        <v>10429</v>
      </c>
    </row>
    <row r="1457" spans="1:2">
      <c r="A1457" s="8" t="s">
        <v>2534</v>
      </c>
      <c r="B1457" t="s">
        <v>10394</v>
      </c>
    </row>
    <row r="1458" spans="1:2">
      <c r="A1458" s="8" t="s">
        <v>2535</v>
      </c>
      <c r="B1458" t="s">
        <v>10502</v>
      </c>
    </row>
    <row r="1459" spans="1:2">
      <c r="A1459" s="8" t="s">
        <v>2536</v>
      </c>
      <c r="B1459" t="s">
        <v>10390</v>
      </c>
    </row>
    <row r="1460" spans="1:2">
      <c r="A1460" s="8" t="s">
        <v>2537</v>
      </c>
      <c r="B1460" t="s">
        <v>10349</v>
      </c>
    </row>
    <row r="1461" spans="1:2">
      <c r="A1461" s="8" t="s">
        <v>2538</v>
      </c>
      <c r="B1461" t="s">
        <v>10387</v>
      </c>
    </row>
    <row r="1462" spans="1:2">
      <c r="A1462" s="8" t="s">
        <v>2539</v>
      </c>
      <c r="B1462" t="s">
        <v>10483</v>
      </c>
    </row>
    <row r="1463" spans="1:2">
      <c r="A1463" s="8" t="s">
        <v>2540</v>
      </c>
      <c r="B1463" t="s">
        <v>10503</v>
      </c>
    </row>
    <row r="1464" spans="1:2">
      <c r="A1464" s="8" t="s">
        <v>2541</v>
      </c>
      <c r="B1464" t="s">
        <v>10390</v>
      </c>
    </row>
    <row r="1465" spans="1:2">
      <c r="A1465" s="8" t="s">
        <v>2542</v>
      </c>
      <c r="B1465" t="s">
        <v>10384</v>
      </c>
    </row>
    <row r="1466" spans="1:2">
      <c r="A1466" s="8" t="s">
        <v>717</v>
      </c>
      <c r="B1466" t="s">
        <v>10346</v>
      </c>
    </row>
    <row r="1467" spans="1:2">
      <c r="A1467" s="8" t="s">
        <v>2543</v>
      </c>
      <c r="B1467" t="s">
        <v>10340</v>
      </c>
    </row>
    <row r="1468" spans="1:2">
      <c r="A1468" s="8" t="s">
        <v>2544</v>
      </c>
      <c r="B1468" t="s">
        <v>10328</v>
      </c>
    </row>
    <row r="1469" spans="1:2">
      <c r="A1469" s="8" t="s">
        <v>2545</v>
      </c>
      <c r="B1469" t="s">
        <v>10473</v>
      </c>
    </row>
    <row r="1470" spans="1:2">
      <c r="A1470" s="8" t="s">
        <v>2546</v>
      </c>
      <c r="B1470" t="s">
        <v>10360</v>
      </c>
    </row>
    <row r="1471" spans="1:2">
      <c r="A1471" s="8" t="s">
        <v>2547</v>
      </c>
      <c r="B1471" t="s">
        <v>10384</v>
      </c>
    </row>
    <row r="1472" spans="1:2">
      <c r="A1472" s="8" t="s">
        <v>2548</v>
      </c>
      <c r="B1472" t="s">
        <v>10410</v>
      </c>
    </row>
    <row r="1473" spans="1:2">
      <c r="A1473" s="8" t="s">
        <v>2549</v>
      </c>
      <c r="B1473" t="s">
        <v>10369</v>
      </c>
    </row>
    <row r="1474" spans="1:2">
      <c r="A1474" s="8" t="s">
        <v>2550</v>
      </c>
      <c r="B1474" t="s">
        <v>10345</v>
      </c>
    </row>
    <row r="1475" spans="1:2">
      <c r="A1475" s="8" t="s">
        <v>2551</v>
      </c>
      <c r="B1475" t="s">
        <v>10409</v>
      </c>
    </row>
    <row r="1476" spans="1:2">
      <c r="A1476" s="8" t="s">
        <v>2552</v>
      </c>
      <c r="B1476" t="s">
        <v>10409</v>
      </c>
    </row>
    <row r="1477" spans="1:2">
      <c r="A1477" s="8" t="s">
        <v>2553</v>
      </c>
      <c r="B1477" t="s">
        <v>10504</v>
      </c>
    </row>
    <row r="1478" spans="1:2">
      <c r="A1478" s="8" t="s">
        <v>2554</v>
      </c>
      <c r="B1478" t="s">
        <v>10346</v>
      </c>
    </row>
    <row r="1479" spans="1:2">
      <c r="A1479" s="8" t="s">
        <v>2555</v>
      </c>
      <c r="B1479" t="s">
        <v>10336</v>
      </c>
    </row>
    <row r="1480" spans="1:2">
      <c r="A1480" s="8" t="s">
        <v>2556</v>
      </c>
      <c r="B1480" t="s">
        <v>10429</v>
      </c>
    </row>
    <row r="1481" spans="1:2">
      <c r="A1481" s="8" t="s">
        <v>2557</v>
      </c>
      <c r="B1481" t="s">
        <v>10505</v>
      </c>
    </row>
    <row r="1482" spans="1:2">
      <c r="A1482" s="8" t="s">
        <v>2558</v>
      </c>
      <c r="B1482" t="s">
        <v>10340</v>
      </c>
    </row>
    <row r="1483" spans="1:2">
      <c r="A1483" s="8" t="s">
        <v>2559</v>
      </c>
      <c r="B1483" t="s">
        <v>10365</v>
      </c>
    </row>
    <row r="1484" spans="1:2">
      <c r="A1484" s="8" t="s">
        <v>2560</v>
      </c>
      <c r="B1484" t="s">
        <v>10334</v>
      </c>
    </row>
    <row r="1485" spans="1:2">
      <c r="A1485" s="8" t="s">
        <v>2561</v>
      </c>
      <c r="B1485" t="s">
        <v>10358</v>
      </c>
    </row>
    <row r="1486" spans="1:2">
      <c r="A1486" s="8" t="s">
        <v>2562</v>
      </c>
      <c r="B1486" t="s">
        <v>10336</v>
      </c>
    </row>
    <row r="1487" spans="1:2">
      <c r="A1487" s="8" t="s">
        <v>2563</v>
      </c>
      <c r="B1487" t="s">
        <v>10370</v>
      </c>
    </row>
    <row r="1488" spans="1:2">
      <c r="A1488" s="8" t="s">
        <v>2564</v>
      </c>
      <c r="B1488" t="s">
        <v>10345</v>
      </c>
    </row>
    <row r="1489" spans="1:2">
      <c r="A1489" s="8" t="s">
        <v>2565</v>
      </c>
      <c r="B1489" t="s">
        <v>10331</v>
      </c>
    </row>
    <row r="1490" spans="1:2">
      <c r="A1490" s="8" t="s">
        <v>2566</v>
      </c>
      <c r="B1490" t="s">
        <v>10349</v>
      </c>
    </row>
    <row r="1491" spans="1:2">
      <c r="A1491" s="8" t="s">
        <v>2567</v>
      </c>
      <c r="B1491" t="s">
        <v>10345</v>
      </c>
    </row>
    <row r="1492" spans="1:2">
      <c r="A1492" s="8" t="s">
        <v>2568</v>
      </c>
      <c r="B1492" t="s">
        <v>10429</v>
      </c>
    </row>
    <row r="1493" spans="1:2">
      <c r="A1493" s="8" t="s">
        <v>2569</v>
      </c>
      <c r="B1493" t="s">
        <v>10345</v>
      </c>
    </row>
    <row r="1494" spans="1:2">
      <c r="A1494" s="8" t="s">
        <v>2570</v>
      </c>
      <c r="B1494" t="s">
        <v>10340</v>
      </c>
    </row>
    <row r="1495" spans="1:2">
      <c r="A1495" s="8" t="s">
        <v>2571</v>
      </c>
      <c r="B1495" t="s">
        <v>10450</v>
      </c>
    </row>
    <row r="1496" spans="1:2">
      <c r="A1496" s="8" t="s">
        <v>2572</v>
      </c>
      <c r="B1496" t="s">
        <v>10473</v>
      </c>
    </row>
    <row r="1497" spans="1:2">
      <c r="A1497" s="8" t="s">
        <v>2573</v>
      </c>
      <c r="B1497" t="s">
        <v>10430</v>
      </c>
    </row>
    <row r="1498" spans="1:2">
      <c r="A1498" s="8" t="s">
        <v>2574</v>
      </c>
      <c r="B1498" t="s">
        <v>10334</v>
      </c>
    </row>
    <row r="1499" spans="1:2">
      <c r="A1499" s="8" t="s">
        <v>2575</v>
      </c>
      <c r="B1499" t="s">
        <v>10494</v>
      </c>
    </row>
    <row r="1500" spans="1:2">
      <c r="A1500" s="8" t="s">
        <v>865</v>
      </c>
      <c r="B1500" t="s">
        <v>10340</v>
      </c>
    </row>
    <row r="1501" spans="1:2">
      <c r="A1501" s="8" t="s">
        <v>2576</v>
      </c>
      <c r="B1501" t="s">
        <v>10328</v>
      </c>
    </row>
    <row r="1502" spans="1:2">
      <c r="A1502" s="8" t="s">
        <v>927</v>
      </c>
      <c r="B1502" t="s">
        <v>10340</v>
      </c>
    </row>
    <row r="1503" spans="1:2">
      <c r="A1503" s="8" t="s">
        <v>2577</v>
      </c>
      <c r="B1503" t="s">
        <v>10420</v>
      </c>
    </row>
    <row r="1504" spans="1:2">
      <c r="A1504" s="8" t="s">
        <v>2578</v>
      </c>
      <c r="B1504" t="s">
        <v>10408</v>
      </c>
    </row>
    <row r="1505" spans="1:2">
      <c r="A1505" s="8" t="s">
        <v>2579</v>
      </c>
      <c r="B1505" t="s">
        <v>10397</v>
      </c>
    </row>
    <row r="1506" spans="1:2">
      <c r="A1506" s="8" t="s">
        <v>2580</v>
      </c>
      <c r="B1506" t="s">
        <v>10506</v>
      </c>
    </row>
    <row r="1507" spans="1:2">
      <c r="A1507" s="8" t="s">
        <v>2581</v>
      </c>
      <c r="B1507" t="s">
        <v>10373</v>
      </c>
    </row>
    <row r="1508" spans="1:2">
      <c r="A1508" s="8" t="s">
        <v>926</v>
      </c>
      <c r="B1508" t="s">
        <v>10507</v>
      </c>
    </row>
    <row r="1509" spans="1:2">
      <c r="A1509" s="8" t="s">
        <v>2582</v>
      </c>
      <c r="B1509" t="s">
        <v>10413</v>
      </c>
    </row>
    <row r="1510" spans="1:2">
      <c r="A1510" s="8" t="s">
        <v>2583</v>
      </c>
      <c r="B1510" t="s">
        <v>10439</v>
      </c>
    </row>
    <row r="1511" spans="1:2">
      <c r="A1511" s="8" t="s">
        <v>2584</v>
      </c>
      <c r="B1511" t="s">
        <v>10394</v>
      </c>
    </row>
    <row r="1512" spans="1:2">
      <c r="A1512" s="8" t="s">
        <v>2585</v>
      </c>
      <c r="B1512" t="s">
        <v>10508</v>
      </c>
    </row>
    <row r="1513" spans="1:2">
      <c r="A1513" s="8" t="s">
        <v>2586</v>
      </c>
      <c r="B1513" t="s">
        <v>10330</v>
      </c>
    </row>
    <row r="1514" spans="1:2">
      <c r="A1514" s="8" t="s">
        <v>2587</v>
      </c>
      <c r="B1514" t="s">
        <v>10397</v>
      </c>
    </row>
    <row r="1515" spans="1:2">
      <c r="A1515" s="8" t="s">
        <v>2588</v>
      </c>
      <c r="B1515" t="s">
        <v>10384</v>
      </c>
    </row>
    <row r="1516" spans="1:2">
      <c r="A1516" s="8" t="s">
        <v>2589</v>
      </c>
      <c r="B1516" t="s">
        <v>10509</v>
      </c>
    </row>
    <row r="1517" spans="1:2">
      <c r="A1517" s="8" t="s">
        <v>2590</v>
      </c>
      <c r="B1517" t="s">
        <v>10328</v>
      </c>
    </row>
    <row r="1518" spans="1:2">
      <c r="A1518" s="8" t="s">
        <v>2591</v>
      </c>
      <c r="B1518" t="s">
        <v>10340</v>
      </c>
    </row>
    <row r="1519" spans="1:2">
      <c r="A1519" s="8" t="s">
        <v>800</v>
      </c>
      <c r="B1519" t="s">
        <v>10385</v>
      </c>
    </row>
    <row r="1520" spans="1:2">
      <c r="A1520" s="8" t="s">
        <v>2592</v>
      </c>
      <c r="B1520" t="s">
        <v>10340</v>
      </c>
    </row>
    <row r="1521" spans="1:2">
      <c r="A1521" s="8" t="s">
        <v>2593</v>
      </c>
      <c r="B1521" t="s">
        <v>10412</v>
      </c>
    </row>
    <row r="1522" spans="1:2">
      <c r="A1522" s="8" t="s">
        <v>2594</v>
      </c>
      <c r="B1522" t="s">
        <v>10373</v>
      </c>
    </row>
    <row r="1523" spans="1:2">
      <c r="A1523" s="8" t="s">
        <v>671</v>
      </c>
      <c r="B1523" t="s">
        <v>10384</v>
      </c>
    </row>
    <row r="1524" spans="1:2">
      <c r="A1524" s="8" t="s">
        <v>2595</v>
      </c>
      <c r="B1524" t="s">
        <v>10393</v>
      </c>
    </row>
    <row r="1525" spans="1:2">
      <c r="A1525" s="8" t="s">
        <v>2596</v>
      </c>
      <c r="B1525" t="s">
        <v>10394</v>
      </c>
    </row>
    <row r="1526" spans="1:2">
      <c r="A1526" s="8" t="s">
        <v>2597</v>
      </c>
      <c r="B1526" t="s">
        <v>10328</v>
      </c>
    </row>
    <row r="1527" spans="1:2">
      <c r="A1527" s="8" t="s">
        <v>2598</v>
      </c>
      <c r="B1527" t="s">
        <v>10473</v>
      </c>
    </row>
    <row r="1528" spans="1:2">
      <c r="A1528" s="8" t="s">
        <v>2599</v>
      </c>
      <c r="B1528" t="s">
        <v>10510</v>
      </c>
    </row>
    <row r="1529" spans="1:2">
      <c r="A1529" s="8" t="s">
        <v>2600</v>
      </c>
      <c r="B1529" t="s">
        <v>10348</v>
      </c>
    </row>
    <row r="1530" spans="1:2">
      <c r="A1530" s="8" t="s">
        <v>2601</v>
      </c>
      <c r="B1530" t="s">
        <v>10370</v>
      </c>
    </row>
    <row r="1531" spans="1:2">
      <c r="A1531" s="8" t="s">
        <v>516</v>
      </c>
      <c r="B1531" t="s">
        <v>10365</v>
      </c>
    </row>
    <row r="1532" spans="1:2">
      <c r="A1532" s="8" t="s">
        <v>2602</v>
      </c>
      <c r="B1532" t="s">
        <v>10511</v>
      </c>
    </row>
    <row r="1533" spans="1:2">
      <c r="A1533" s="8" t="s">
        <v>2603</v>
      </c>
      <c r="B1533" t="s">
        <v>10464</v>
      </c>
    </row>
    <row r="1534" spans="1:2">
      <c r="A1534" s="8" t="s">
        <v>2604</v>
      </c>
      <c r="B1534" t="s">
        <v>10328</v>
      </c>
    </row>
    <row r="1535" spans="1:2">
      <c r="A1535" s="8" t="s">
        <v>440</v>
      </c>
      <c r="B1535" t="s">
        <v>10389</v>
      </c>
    </row>
    <row r="1536" spans="1:2">
      <c r="A1536" s="8" t="s">
        <v>2605</v>
      </c>
      <c r="B1536" t="s">
        <v>10328</v>
      </c>
    </row>
    <row r="1537" spans="1:2">
      <c r="A1537" s="8" t="s">
        <v>2606</v>
      </c>
      <c r="B1537" t="s">
        <v>10330</v>
      </c>
    </row>
    <row r="1538" spans="1:2">
      <c r="A1538" s="8" t="s">
        <v>757</v>
      </c>
      <c r="B1538" t="s">
        <v>10384</v>
      </c>
    </row>
    <row r="1539" spans="1:2">
      <c r="A1539" s="8" t="s">
        <v>2607</v>
      </c>
      <c r="B1539" t="s">
        <v>10348</v>
      </c>
    </row>
    <row r="1540" spans="1:2">
      <c r="A1540" s="8" t="s">
        <v>2608</v>
      </c>
      <c r="B1540" t="s">
        <v>10511</v>
      </c>
    </row>
    <row r="1541" spans="1:2">
      <c r="A1541" s="8" t="s">
        <v>854</v>
      </c>
      <c r="B1541" t="s">
        <v>10384</v>
      </c>
    </row>
    <row r="1542" spans="1:2">
      <c r="A1542" s="8" t="s">
        <v>2609</v>
      </c>
      <c r="B1542" t="s">
        <v>10426</v>
      </c>
    </row>
    <row r="1543" spans="1:2">
      <c r="A1543" s="8" t="s">
        <v>2610</v>
      </c>
      <c r="B1543" t="s">
        <v>10345</v>
      </c>
    </row>
    <row r="1544" spans="1:2">
      <c r="A1544" s="8" t="s">
        <v>883</v>
      </c>
      <c r="B1544" t="s">
        <v>10365</v>
      </c>
    </row>
    <row r="1545" spans="1:2">
      <c r="A1545" s="8" t="s">
        <v>2611</v>
      </c>
      <c r="B1545" t="s">
        <v>10358</v>
      </c>
    </row>
    <row r="1546" spans="1:2">
      <c r="A1546" s="8" t="s">
        <v>2612</v>
      </c>
      <c r="B1546" t="s">
        <v>10345</v>
      </c>
    </row>
    <row r="1547" spans="1:2">
      <c r="A1547" s="8" t="s">
        <v>2613</v>
      </c>
      <c r="B1547" t="s">
        <v>10506</v>
      </c>
    </row>
    <row r="1548" spans="1:2">
      <c r="A1548" s="8" t="s">
        <v>2614</v>
      </c>
      <c r="B1548" t="s">
        <v>10330</v>
      </c>
    </row>
    <row r="1549" spans="1:2">
      <c r="A1549" s="8" t="s">
        <v>2615</v>
      </c>
      <c r="B1549" t="s">
        <v>10394</v>
      </c>
    </row>
    <row r="1550" spans="1:2">
      <c r="A1550" s="8" t="s">
        <v>2616</v>
      </c>
      <c r="B1550" t="s">
        <v>10373</v>
      </c>
    </row>
    <row r="1551" spans="1:2">
      <c r="A1551" s="8" t="s">
        <v>2617</v>
      </c>
      <c r="B1551" t="s">
        <v>10426</v>
      </c>
    </row>
    <row r="1552" spans="1:2">
      <c r="A1552" s="8" t="s">
        <v>2618</v>
      </c>
      <c r="B1552" t="s">
        <v>10340</v>
      </c>
    </row>
    <row r="1553" spans="1:2">
      <c r="A1553" s="8" t="s">
        <v>2619</v>
      </c>
      <c r="B1553" t="s">
        <v>10512</v>
      </c>
    </row>
    <row r="1554" spans="1:2">
      <c r="A1554" s="8" t="s">
        <v>2620</v>
      </c>
      <c r="B1554" t="s">
        <v>10513</v>
      </c>
    </row>
    <row r="1555" spans="1:2">
      <c r="A1555" s="8" t="s">
        <v>2621</v>
      </c>
      <c r="B1555" t="s">
        <v>10514</v>
      </c>
    </row>
    <row r="1556" spans="1:2">
      <c r="A1556" s="8" t="s">
        <v>2622</v>
      </c>
      <c r="B1556" t="s">
        <v>10379</v>
      </c>
    </row>
    <row r="1557" spans="1:2">
      <c r="A1557" s="8" t="s">
        <v>2623</v>
      </c>
      <c r="B1557" t="s">
        <v>10349</v>
      </c>
    </row>
    <row r="1558" spans="1:2">
      <c r="A1558" s="8" t="s">
        <v>2624</v>
      </c>
      <c r="B1558" t="s">
        <v>10369</v>
      </c>
    </row>
    <row r="1559" spans="1:2">
      <c r="A1559" s="8" t="s">
        <v>2625</v>
      </c>
      <c r="B1559" t="s">
        <v>10397</v>
      </c>
    </row>
    <row r="1560" spans="1:2">
      <c r="A1560" s="8" t="s">
        <v>2626</v>
      </c>
      <c r="B1560" t="s">
        <v>10345</v>
      </c>
    </row>
    <row r="1561" spans="1:2">
      <c r="A1561" s="8" t="s">
        <v>2627</v>
      </c>
      <c r="B1561" t="s">
        <v>10515</v>
      </c>
    </row>
    <row r="1562" spans="1:2">
      <c r="A1562" s="8" t="s">
        <v>2628</v>
      </c>
      <c r="B1562" t="s">
        <v>10372</v>
      </c>
    </row>
    <row r="1563" spans="1:2">
      <c r="A1563" s="8" t="s">
        <v>2629</v>
      </c>
      <c r="B1563" t="s">
        <v>10484</v>
      </c>
    </row>
    <row r="1564" spans="1:2">
      <c r="A1564" s="8" t="s">
        <v>678</v>
      </c>
      <c r="B1564" t="s">
        <v>10431</v>
      </c>
    </row>
    <row r="1565" spans="1:2">
      <c r="A1565" s="8" t="s">
        <v>2630</v>
      </c>
      <c r="B1565" t="s">
        <v>10473</v>
      </c>
    </row>
    <row r="1566" spans="1:2">
      <c r="A1566" s="8" t="s">
        <v>2631</v>
      </c>
      <c r="B1566" t="s">
        <v>10345</v>
      </c>
    </row>
    <row r="1567" spans="1:2">
      <c r="A1567" s="8" t="s">
        <v>2632</v>
      </c>
      <c r="B1567" t="s">
        <v>10394</v>
      </c>
    </row>
    <row r="1568" spans="1:2">
      <c r="A1568" s="8" t="s">
        <v>2633</v>
      </c>
      <c r="B1568" t="s">
        <v>10373</v>
      </c>
    </row>
    <row r="1569" spans="1:2">
      <c r="A1569" s="8" t="s">
        <v>2634</v>
      </c>
      <c r="B1569" t="s">
        <v>10384</v>
      </c>
    </row>
    <row r="1570" spans="1:2">
      <c r="A1570" s="8" t="s">
        <v>2635</v>
      </c>
      <c r="B1570" t="s">
        <v>10340</v>
      </c>
    </row>
    <row r="1571" spans="1:2">
      <c r="A1571" s="8" t="s">
        <v>2636</v>
      </c>
      <c r="B1571" t="s">
        <v>10412</v>
      </c>
    </row>
    <row r="1572" spans="1:2">
      <c r="A1572" s="8" t="s">
        <v>2637</v>
      </c>
      <c r="B1572" t="s">
        <v>10345</v>
      </c>
    </row>
    <row r="1573" spans="1:2">
      <c r="A1573" s="8" t="s">
        <v>2638</v>
      </c>
      <c r="B1573" t="s">
        <v>10356</v>
      </c>
    </row>
    <row r="1574" spans="1:2">
      <c r="A1574" s="8" t="s">
        <v>2639</v>
      </c>
      <c r="B1574" t="s">
        <v>10424</v>
      </c>
    </row>
    <row r="1575" spans="1:2">
      <c r="A1575" s="8" t="s">
        <v>2640</v>
      </c>
      <c r="B1575" t="s">
        <v>10473</v>
      </c>
    </row>
    <row r="1576" spans="1:2">
      <c r="A1576" s="8" t="s">
        <v>2641</v>
      </c>
      <c r="B1576" t="s">
        <v>10394</v>
      </c>
    </row>
    <row r="1577" spans="1:2">
      <c r="A1577" s="8" t="s">
        <v>2642</v>
      </c>
      <c r="B1577" t="s">
        <v>10331</v>
      </c>
    </row>
    <row r="1578" spans="1:2">
      <c r="A1578" s="8" t="s">
        <v>2643</v>
      </c>
      <c r="B1578" t="s">
        <v>10409</v>
      </c>
    </row>
    <row r="1579" spans="1:2">
      <c r="A1579" s="8" t="s">
        <v>2644</v>
      </c>
      <c r="B1579" t="s">
        <v>10330</v>
      </c>
    </row>
    <row r="1580" spans="1:2">
      <c r="A1580" s="8" t="s">
        <v>2645</v>
      </c>
      <c r="B1580" t="s">
        <v>10336</v>
      </c>
    </row>
    <row r="1581" spans="1:2">
      <c r="A1581" s="8" t="s">
        <v>2646</v>
      </c>
      <c r="B1581" t="s">
        <v>10331</v>
      </c>
    </row>
    <row r="1582" spans="1:2">
      <c r="A1582" s="8" t="s">
        <v>2647</v>
      </c>
      <c r="B1582" t="s">
        <v>10516</v>
      </c>
    </row>
    <row r="1583" spans="1:2">
      <c r="A1583" s="8" t="s">
        <v>2648</v>
      </c>
      <c r="B1583" t="s">
        <v>10349</v>
      </c>
    </row>
    <row r="1584" spans="1:2">
      <c r="A1584" s="8" t="s">
        <v>664</v>
      </c>
      <c r="B1584" t="s">
        <v>10384</v>
      </c>
    </row>
    <row r="1585" spans="1:2">
      <c r="A1585" s="8" t="s">
        <v>2649</v>
      </c>
      <c r="B1585" t="s">
        <v>10393</v>
      </c>
    </row>
    <row r="1586" spans="1:2">
      <c r="A1586" s="8" t="s">
        <v>2650</v>
      </c>
      <c r="B1586" t="s">
        <v>10517</v>
      </c>
    </row>
    <row r="1587" spans="1:2">
      <c r="A1587" s="8" t="s">
        <v>2651</v>
      </c>
      <c r="B1587" t="s">
        <v>10345</v>
      </c>
    </row>
    <row r="1588" spans="1:2">
      <c r="A1588" s="8" t="s">
        <v>2652</v>
      </c>
      <c r="B1588" t="s">
        <v>10518</v>
      </c>
    </row>
    <row r="1589" spans="1:2">
      <c r="A1589" s="8" t="s">
        <v>2653</v>
      </c>
      <c r="B1589" t="s">
        <v>10351</v>
      </c>
    </row>
    <row r="1590" spans="1:2">
      <c r="A1590" s="8" t="s">
        <v>2654</v>
      </c>
      <c r="B1590" t="s">
        <v>10346</v>
      </c>
    </row>
    <row r="1591" spans="1:2">
      <c r="A1591" s="8" t="s">
        <v>2655</v>
      </c>
      <c r="B1591" t="s">
        <v>10345</v>
      </c>
    </row>
    <row r="1592" spans="1:2">
      <c r="A1592" s="8" t="s">
        <v>2656</v>
      </c>
      <c r="B1592" t="s">
        <v>10394</v>
      </c>
    </row>
    <row r="1593" spans="1:2">
      <c r="A1593" s="8" t="s">
        <v>2657</v>
      </c>
      <c r="B1593" t="s">
        <v>10519</v>
      </c>
    </row>
    <row r="1594" spans="1:2">
      <c r="A1594" s="8" t="s">
        <v>2658</v>
      </c>
      <c r="B1594" t="s">
        <v>10345</v>
      </c>
    </row>
    <row r="1595" spans="1:2">
      <c r="A1595" s="8" t="s">
        <v>733</v>
      </c>
      <c r="B1595" t="s">
        <v>10349</v>
      </c>
    </row>
    <row r="1596" spans="1:2">
      <c r="A1596" s="8" t="s">
        <v>2659</v>
      </c>
      <c r="B1596" t="s">
        <v>10329</v>
      </c>
    </row>
    <row r="1597" spans="1:2">
      <c r="A1597" s="8" t="s">
        <v>2660</v>
      </c>
      <c r="B1597" t="s">
        <v>10373</v>
      </c>
    </row>
    <row r="1598" spans="1:2">
      <c r="A1598" s="8" t="s">
        <v>2661</v>
      </c>
      <c r="B1598" t="s">
        <v>10481</v>
      </c>
    </row>
    <row r="1599" spans="1:2">
      <c r="A1599" s="8" t="s">
        <v>402</v>
      </c>
      <c r="B1599" t="s">
        <v>10421</v>
      </c>
    </row>
    <row r="1600" spans="1:2">
      <c r="A1600" s="8" t="s">
        <v>2662</v>
      </c>
      <c r="B1600" t="s">
        <v>10467</v>
      </c>
    </row>
    <row r="1601" spans="1:2">
      <c r="A1601" s="8" t="s">
        <v>2663</v>
      </c>
      <c r="B1601" t="s">
        <v>10346</v>
      </c>
    </row>
    <row r="1602" spans="1:2">
      <c r="A1602" s="8" t="s">
        <v>2664</v>
      </c>
      <c r="B1602" t="s">
        <v>10345</v>
      </c>
    </row>
    <row r="1603" spans="1:2">
      <c r="A1603" s="8" t="s">
        <v>2665</v>
      </c>
      <c r="B1603" t="s">
        <v>10396</v>
      </c>
    </row>
    <row r="1604" spans="1:2">
      <c r="A1604" s="8" t="s">
        <v>2666</v>
      </c>
      <c r="B1604" t="s">
        <v>10520</v>
      </c>
    </row>
    <row r="1605" spans="1:2">
      <c r="A1605" s="8" t="s">
        <v>2667</v>
      </c>
      <c r="B1605" t="s">
        <v>10494</v>
      </c>
    </row>
    <row r="1606" spans="1:2">
      <c r="A1606" s="8" t="s">
        <v>2668</v>
      </c>
      <c r="B1606" t="s">
        <v>10346</v>
      </c>
    </row>
    <row r="1607" spans="1:2">
      <c r="A1607" s="8" t="s">
        <v>2669</v>
      </c>
      <c r="B1607" t="s">
        <v>10328</v>
      </c>
    </row>
    <row r="1608" spans="1:2">
      <c r="A1608" s="8" t="s">
        <v>2670</v>
      </c>
      <c r="B1608" t="s">
        <v>10394</v>
      </c>
    </row>
    <row r="1609" spans="1:2">
      <c r="A1609" s="8" t="s">
        <v>2671</v>
      </c>
      <c r="B1609" t="s">
        <v>10473</v>
      </c>
    </row>
    <row r="1610" spans="1:2">
      <c r="A1610" s="8" t="s">
        <v>2672</v>
      </c>
      <c r="B1610" t="s">
        <v>10331</v>
      </c>
    </row>
    <row r="1611" spans="1:2">
      <c r="A1611" s="8" t="s">
        <v>2673</v>
      </c>
      <c r="B1611" t="s">
        <v>10330</v>
      </c>
    </row>
    <row r="1612" spans="1:2">
      <c r="A1612" s="8" t="s">
        <v>2674</v>
      </c>
      <c r="B1612" t="s">
        <v>10384</v>
      </c>
    </row>
    <row r="1613" spans="1:2">
      <c r="A1613" s="8" t="s">
        <v>2675</v>
      </c>
      <c r="B1613" t="s">
        <v>10468</v>
      </c>
    </row>
    <row r="1614" spans="1:2">
      <c r="A1614" s="8" t="s">
        <v>2676</v>
      </c>
      <c r="B1614" t="s">
        <v>10349</v>
      </c>
    </row>
    <row r="1615" spans="1:2">
      <c r="A1615" s="8" t="s">
        <v>2677</v>
      </c>
      <c r="B1615" t="s">
        <v>10473</v>
      </c>
    </row>
    <row r="1616" spans="1:2">
      <c r="A1616" s="8" t="s">
        <v>2678</v>
      </c>
      <c r="B1616" t="s">
        <v>10460</v>
      </c>
    </row>
    <row r="1617" spans="1:2">
      <c r="A1617" s="8" t="s">
        <v>2679</v>
      </c>
      <c r="B1617" t="s">
        <v>10340</v>
      </c>
    </row>
    <row r="1618" spans="1:2">
      <c r="A1618" s="8" t="s">
        <v>2680</v>
      </c>
      <c r="B1618" t="s">
        <v>10458</v>
      </c>
    </row>
    <row r="1619" spans="1:2">
      <c r="A1619" s="8" t="s">
        <v>2681</v>
      </c>
      <c r="B1619" t="s">
        <v>10429</v>
      </c>
    </row>
    <row r="1620" spans="1:2">
      <c r="A1620" s="8" t="s">
        <v>2682</v>
      </c>
      <c r="B1620" t="s">
        <v>10363</v>
      </c>
    </row>
    <row r="1621" spans="1:2">
      <c r="A1621" s="8" t="s">
        <v>2683</v>
      </c>
      <c r="B1621" t="s">
        <v>10409</v>
      </c>
    </row>
    <row r="1622" spans="1:2">
      <c r="A1622" s="8" t="s">
        <v>2684</v>
      </c>
      <c r="B1622" t="s">
        <v>10361</v>
      </c>
    </row>
    <row r="1623" spans="1:2">
      <c r="A1623" s="8" t="s">
        <v>2685</v>
      </c>
      <c r="B1623" t="s">
        <v>10345</v>
      </c>
    </row>
    <row r="1624" spans="1:2">
      <c r="A1624" s="8" t="s">
        <v>2686</v>
      </c>
      <c r="B1624" t="s">
        <v>10370</v>
      </c>
    </row>
    <row r="1625" spans="1:2">
      <c r="A1625" s="8" t="s">
        <v>2687</v>
      </c>
      <c r="B1625" t="s">
        <v>10331</v>
      </c>
    </row>
    <row r="1626" spans="1:2">
      <c r="A1626" s="8" t="s">
        <v>2688</v>
      </c>
      <c r="B1626" t="s">
        <v>10345</v>
      </c>
    </row>
    <row r="1627" spans="1:2">
      <c r="A1627" s="8" t="s">
        <v>2689</v>
      </c>
      <c r="B1627" t="s">
        <v>10345</v>
      </c>
    </row>
    <row r="1628" spans="1:2">
      <c r="A1628" s="8" t="s">
        <v>2690</v>
      </c>
      <c r="B1628" t="s">
        <v>10521</v>
      </c>
    </row>
    <row r="1629" spans="1:2">
      <c r="A1629" s="8" t="s">
        <v>2691</v>
      </c>
      <c r="B1629" t="s">
        <v>10331</v>
      </c>
    </row>
    <row r="1630" spans="1:2">
      <c r="A1630" s="8" t="s">
        <v>2692</v>
      </c>
      <c r="B1630" t="s">
        <v>10349</v>
      </c>
    </row>
    <row r="1631" spans="1:2">
      <c r="A1631" s="8" t="s">
        <v>2693</v>
      </c>
      <c r="B1631" t="s">
        <v>10365</v>
      </c>
    </row>
    <row r="1632" spans="1:2">
      <c r="A1632" s="8" t="s">
        <v>2694</v>
      </c>
      <c r="B1632" t="s">
        <v>10505</v>
      </c>
    </row>
    <row r="1633" spans="1:2">
      <c r="A1633" s="8" t="s">
        <v>2695</v>
      </c>
      <c r="B1633" t="s">
        <v>10384</v>
      </c>
    </row>
    <row r="1634" spans="1:2">
      <c r="A1634" s="8" t="s">
        <v>2696</v>
      </c>
      <c r="B1634" t="s">
        <v>10345</v>
      </c>
    </row>
    <row r="1635" spans="1:2">
      <c r="A1635" s="8" t="s">
        <v>591</v>
      </c>
      <c r="B1635" t="s">
        <v>10392</v>
      </c>
    </row>
    <row r="1636" spans="1:2">
      <c r="A1636" s="8" t="s">
        <v>2697</v>
      </c>
      <c r="B1636" t="s">
        <v>10345</v>
      </c>
    </row>
    <row r="1637" spans="1:2">
      <c r="A1637" s="8" t="s">
        <v>2698</v>
      </c>
      <c r="B1637" t="s">
        <v>10458</v>
      </c>
    </row>
    <row r="1638" spans="1:2">
      <c r="A1638" s="8" t="s">
        <v>2699</v>
      </c>
      <c r="B1638" t="s">
        <v>10411</v>
      </c>
    </row>
    <row r="1639" spans="1:2">
      <c r="A1639" s="8" t="s">
        <v>2700</v>
      </c>
      <c r="B1639" t="s">
        <v>10329</v>
      </c>
    </row>
    <row r="1640" spans="1:2">
      <c r="A1640" s="8" t="s">
        <v>2701</v>
      </c>
      <c r="B1640" t="s">
        <v>10469</v>
      </c>
    </row>
    <row r="1641" spans="1:2">
      <c r="A1641" s="8" t="s">
        <v>2702</v>
      </c>
      <c r="B1641" t="s">
        <v>10345</v>
      </c>
    </row>
    <row r="1642" spans="1:2">
      <c r="A1642" s="8" t="s">
        <v>2703</v>
      </c>
      <c r="B1642" t="s">
        <v>10348</v>
      </c>
    </row>
    <row r="1643" spans="1:2">
      <c r="A1643" s="8" t="s">
        <v>2704</v>
      </c>
      <c r="B1643" t="s">
        <v>10340</v>
      </c>
    </row>
    <row r="1644" spans="1:2">
      <c r="A1644" s="8" t="s">
        <v>2705</v>
      </c>
      <c r="B1644" t="s">
        <v>10331</v>
      </c>
    </row>
    <row r="1645" spans="1:2">
      <c r="A1645" s="8" t="s">
        <v>2706</v>
      </c>
      <c r="B1645" t="s">
        <v>10384</v>
      </c>
    </row>
    <row r="1646" spans="1:2">
      <c r="A1646" s="8" t="s">
        <v>2707</v>
      </c>
      <c r="B1646" t="s">
        <v>10352</v>
      </c>
    </row>
    <row r="1647" spans="1:2">
      <c r="A1647" s="8" t="s">
        <v>2708</v>
      </c>
      <c r="B1647" t="s">
        <v>10384</v>
      </c>
    </row>
    <row r="1648" spans="1:2">
      <c r="A1648" s="8" t="s">
        <v>2709</v>
      </c>
      <c r="B1648" t="s">
        <v>10344</v>
      </c>
    </row>
    <row r="1649" spans="1:2">
      <c r="A1649" s="8" t="s">
        <v>2710</v>
      </c>
      <c r="B1649" t="s">
        <v>10345</v>
      </c>
    </row>
    <row r="1650" spans="1:2">
      <c r="A1650" s="8" t="s">
        <v>2711</v>
      </c>
      <c r="B1650" t="s">
        <v>10346</v>
      </c>
    </row>
    <row r="1651" spans="1:2">
      <c r="A1651" s="8" t="s">
        <v>2712</v>
      </c>
      <c r="B1651" t="s">
        <v>10384</v>
      </c>
    </row>
    <row r="1652" spans="1:2">
      <c r="A1652" s="8" t="s">
        <v>827</v>
      </c>
      <c r="B1652" t="s">
        <v>10381</v>
      </c>
    </row>
    <row r="1653" spans="1:2">
      <c r="A1653" s="8" t="s">
        <v>2713</v>
      </c>
      <c r="B1653" t="s">
        <v>10522</v>
      </c>
    </row>
    <row r="1654" spans="1:2">
      <c r="A1654" s="8" t="s">
        <v>2714</v>
      </c>
      <c r="B1654" t="s">
        <v>10393</v>
      </c>
    </row>
    <row r="1655" spans="1:2">
      <c r="A1655" s="8" t="s">
        <v>2715</v>
      </c>
      <c r="B1655" t="s">
        <v>10345</v>
      </c>
    </row>
    <row r="1656" spans="1:2">
      <c r="A1656" s="8" t="s">
        <v>2716</v>
      </c>
      <c r="B1656" t="s">
        <v>10348</v>
      </c>
    </row>
    <row r="1657" spans="1:2">
      <c r="A1657" s="8" t="s">
        <v>2717</v>
      </c>
      <c r="B1657" t="s">
        <v>10349</v>
      </c>
    </row>
    <row r="1658" spans="1:2">
      <c r="A1658" s="8" t="s">
        <v>2718</v>
      </c>
      <c r="B1658" t="s">
        <v>10373</v>
      </c>
    </row>
    <row r="1659" spans="1:2">
      <c r="A1659" s="8" t="s">
        <v>2719</v>
      </c>
      <c r="B1659" t="s">
        <v>10471</v>
      </c>
    </row>
    <row r="1660" spans="1:2">
      <c r="A1660" s="8" t="s">
        <v>2720</v>
      </c>
      <c r="B1660" t="s">
        <v>10340</v>
      </c>
    </row>
    <row r="1661" spans="1:2">
      <c r="A1661" s="8" t="s">
        <v>2721</v>
      </c>
      <c r="B1661" t="s">
        <v>10330</v>
      </c>
    </row>
    <row r="1662" spans="1:2">
      <c r="A1662" s="8" t="s">
        <v>2722</v>
      </c>
      <c r="B1662" t="s">
        <v>10439</v>
      </c>
    </row>
    <row r="1663" spans="1:2">
      <c r="A1663" s="8" t="s">
        <v>2723</v>
      </c>
      <c r="B1663" t="s">
        <v>10506</v>
      </c>
    </row>
    <row r="1664" spans="1:2">
      <c r="A1664" s="8" t="s">
        <v>2724</v>
      </c>
      <c r="B1664" t="s">
        <v>10347</v>
      </c>
    </row>
    <row r="1665" spans="1:2">
      <c r="A1665" s="8" t="s">
        <v>2725</v>
      </c>
      <c r="B1665" t="s">
        <v>10330</v>
      </c>
    </row>
    <row r="1666" spans="1:2">
      <c r="A1666" s="8" t="s">
        <v>2726</v>
      </c>
      <c r="B1666" t="s">
        <v>10349</v>
      </c>
    </row>
    <row r="1667" spans="1:2">
      <c r="A1667" s="8" t="s">
        <v>2727</v>
      </c>
      <c r="B1667" t="s">
        <v>10331</v>
      </c>
    </row>
    <row r="1668" spans="1:2">
      <c r="A1668" s="8" t="s">
        <v>2728</v>
      </c>
      <c r="B1668" t="s">
        <v>10335</v>
      </c>
    </row>
    <row r="1669" spans="1:2">
      <c r="A1669" s="8" t="s">
        <v>2729</v>
      </c>
      <c r="B1669" t="s">
        <v>10349</v>
      </c>
    </row>
    <row r="1670" spans="1:2">
      <c r="A1670" s="8" t="s">
        <v>2730</v>
      </c>
      <c r="B1670" t="s">
        <v>10349</v>
      </c>
    </row>
    <row r="1671" spans="1:2">
      <c r="A1671" s="8" t="s">
        <v>2731</v>
      </c>
      <c r="B1671" t="s">
        <v>10340</v>
      </c>
    </row>
    <row r="1672" spans="1:2">
      <c r="A1672" s="8" t="s">
        <v>2732</v>
      </c>
      <c r="B1672" t="s">
        <v>10345</v>
      </c>
    </row>
    <row r="1673" spans="1:2">
      <c r="A1673" s="8" t="s">
        <v>2733</v>
      </c>
      <c r="B1673" t="s">
        <v>10384</v>
      </c>
    </row>
    <row r="1674" spans="1:2">
      <c r="A1674" s="8" t="s">
        <v>2734</v>
      </c>
      <c r="B1674" t="s">
        <v>10340</v>
      </c>
    </row>
    <row r="1675" spans="1:2">
      <c r="A1675" s="8" t="s">
        <v>2735</v>
      </c>
      <c r="B1675" t="s">
        <v>10393</v>
      </c>
    </row>
    <row r="1676" spans="1:2">
      <c r="A1676" s="8" t="s">
        <v>2736</v>
      </c>
      <c r="B1676" t="s">
        <v>10331</v>
      </c>
    </row>
    <row r="1677" spans="1:2">
      <c r="A1677" s="8" t="s">
        <v>2737</v>
      </c>
      <c r="B1677" t="s">
        <v>10340</v>
      </c>
    </row>
    <row r="1678" spans="1:2">
      <c r="A1678" s="8" t="s">
        <v>2738</v>
      </c>
      <c r="B1678" t="s">
        <v>10340</v>
      </c>
    </row>
    <row r="1679" spans="1:2">
      <c r="A1679" s="8" t="s">
        <v>2739</v>
      </c>
      <c r="B1679" t="s">
        <v>10349</v>
      </c>
    </row>
    <row r="1680" spans="1:2">
      <c r="A1680" s="8" t="s">
        <v>791</v>
      </c>
      <c r="B1680" t="s">
        <v>10372</v>
      </c>
    </row>
    <row r="1681" spans="1:2">
      <c r="A1681" s="8" t="s">
        <v>2740</v>
      </c>
      <c r="B1681" t="s">
        <v>10357</v>
      </c>
    </row>
    <row r="1682" spans="1:2">
      <c r="A1682" s="8" t="s">
        <v>2741</v>
      </c>
      <c r="B1682" t="s">
        <v>10365</v>
      </c>
    </row>
    <row r="1683" spans="1:2">
      <c r="A1683" s="8" t="s">
        <v>2742</v>
      </c>
      <c r="B1683" t="s">
        <v>10340</v>
      </c>
    </row>
    <row r="1684" spans="1:2">
      <c r="A1684" s="8" t="s">
        <v>2743</v>
      </c>
      <c r="B1684" t="s">
        <v>10369</v>
      </c>
    </row>
    <row r="1685" spans="1:2">
      <c r="A1685" s="8" t="s">
        <v>2744</v>
      </c>
      <c r="B1685" t="s">
        <v>10348</v>
      </c>
    </row>
    <row r="1686" spans="1:2">
      <c r="A1686" s="8" t="s">
        <v>2745</v>
      </c>
      <c r="B1686" t="s">
        <v>10412</v>
      </c>
    </row>
    <row r="1687" spans="1:2">
      <c r="A1687" s="8" t="s">
        <v>2746</v>
      </c>
      <c r="B1687" t="s">
        <v>10394</v>
      </c>
    </row>
    <row r="1688" spans="1:2">
      <c r="A1688" s="8" t="s">
        <v>2747</v>
      </c>
      <c r="B1688" t="s">
        <v>10384</v>
      </c>
    </row>
    <row r="1689" spans="1:2">
      <c r="A1689" s="8" t="s">
        <v>2748</v>
      </c>
      <c r="B1689" t="s">
        <v>10331</v>
      </c>
    </row>
    <row r="1690" spans="1:2">
      <c r="A1690" s="8" t="s">
        <v>2749</v>
      </c>
      <c r="B1690" t="s">
        <v>10369</v>
      </c>
    </row>
    <row r="1691" spans="1:2">
      <c r="A1691" s="8" t="s">
        <v>2750</v>
      </c>
      <c r="B1691" t="s">
        <v>10331</v>
      </c>
    </row>
    <row r="1692" spans="1:2">
      <c r="A1692" s="8" t="s">
        <v>2751</v>
      </c>
      <c r="B1692" t="s">
        <v>10369</v>
      </c>
    </row>
    <row r="1693" spans="1:2">
      <c r="A1693" s="8" t="s">
        <v>2752</v>
      </c>
      <c r="B1693" t="s">
        <v>10349</v>
      </c>
    </row>
    <row r="1694" spans="1:2">
      <c r="A1694" s="8" t="s">
        <v>2753</v>
      </c>
      <c r="B1694" t="s">
        <v>10394</v>
      </c>
    </row>
    <row r="1695" spans="1:2">
      <c r="A1695" s="8" t="s">
        <v>2754</v>
      </c>
      <c r="B1695" t="s">
        <v>10345</v>
      </c>
    </row>
    <row r="1696" spans="1:2">
      <c r="A1696" s="8" t="s">
        <v>2755</v>
      </c>
      <c r="B1696" t="s">
        <v>10331</v>
      </c>
    </row>
    <row r="1697" spans="1:2">
      <c r="A1697" s="8" t="s">
        <v>2756</v>
      </c>
      <c r="B1697" t="s">
        <v>10349</v>
      </c>
    </row>
    <row r="1698" spans="1:2">
      <c r="A1698" s="8" t="s">
        <v>846</v>
      </c>
      <c r="B1698" t="s">
        <v>10367</v>
      </c>
    </row>
    <row r="1699" spans="1:2">
      <c r="A1699" s="8" t="s">
        <v>2757</v>
      </c>
      <c r="B1699" t="s">
        <v>10468</v>
      </c>
    </row>
    <row r="1700" spans="1:2">
      <c r="A1700" s="8" t="s">
        <v>2758</v>
      </c>
      <c r="B1700" t="s">
        <v>10385</v>
      </c>
    </row>
    <row r="1701" spans="1:2">
      <c r="A1701" s="8" t="s">
        <v>657</v>
      </c>
      <c r="B1701" t="s">
        <v>10385</v>
      </c>
    </row>
    <row r="1702" spans="1:2">
      <c r="A1702" s="8" t="s">
        <v>2759</v>
      </c>
      <c r="B1702" t="s">
        <v>10394</v>
      </c>
    </row>
    <row r="1703" spans="1:2">
      <c r="A1703" s="8" t="s">
        <v>2760</v>
      </c>
      <c r="B1703" t="s">
        <v>10331</v>
      </c>
    </row>
    <row r="1704" spans="1:2">
      <c r="A1704" s="8" t="s">
        <v>2761</v>
      </c>
      <c r="B1704" t="s">
        <v>10350</v>
      </c>
    </row>
    <row r="1705" spans="1:2">
      <c r="A1705" s="8" t="s">
        <v>2762</v>
      </c>
      <c r="B1705" t="s">
        <v>10396</v>
      </c>
    </row>
    <row r="1706" spans="1:2">
      <c r="A1706" s="8" t="s">
        <v>2763</v>
      </c>
      <c r="B1706" t="s">
        <v>10503</v>
      </c>
    </row>
    <row r="1707" spans="1:2">
      <c r="A1707" s="8" t="s">
        <v>2764</v>
      </c>
      <c r="B1707" t="s">
        <v>10523</v>
      </c>
    </row>
    <row r="1708" spans="1:2">
      <c r="A1708" s="8" t="s">
        <v>2765</v>
      </c>
      <c r="B1708" t="s">
        <v>10524</v>
      </c>
    </row>
    <row r="1709" spans="1:2">
      <c r="A1709" s="8" t="s">
        <v>2766</v>
      </c>
      <c r="B1709" t="s">
        <v>10340</v>
      </c>
    </row>
    <row r="1710" spans="1:2">
      <c r="A1710" s="8" t="s">
        <v>2767</v>
      </c>
      <c r="B1710" t="s">
        <v>10345</v>
      </c>
    </row>
    <row r="1711" spans="1:2">
      <c r="A1711" s="8" t="s">
        <v>2768</v>
      </c>
      <c r="B1711" t="s">
        <v>10330</v>
      </c>
    </row>
    <row r="1712" spans="1:2">
      <c r="A1712" s="8" t="s">
        <v>2769</v>
      </c>
      <c r="B1712" t="s">
        <v>10477</v>
      </c>
    </row>
    <row r="1713" spans="1:2">
      <c r="A1713" s="8" t="s">
        <v>2770</v>
      </c>
      <c r="B1713" t="s">
        <v>10345</v>
      </c>
    </row>
    <row r="1714" spans="1:2">
      <c r="A1714" s="8" t="s">
        <v>2771</v>
      </c>
      <c r="B1714" t="s">
        <v>10457</v>
      </c>
    </row>
    <row r="1715" spans="1:2">
      <c r="A1715" s="8" t="s">
        <v>2772</v>
      </c>
      <c r="B1715" t="s">
        <v>10340</v>
      </c>
    </row>
    <row r="1716" spans="1:2">
      <c r="A1716" s="8" t="s">
        <v>799</v>
      </c>
      <c r="B1716" t="s">
        <v>10393</v>
      </c>
    </row>
    <row r="1717" spans="1:2">
      <c r="A1717" s="8" t="s">
        <v>2773</v>
      </c>
      <c r="B1717" t="s">
        <v>10426</v>
      </c>
    </row>
    <row r="1718" spans="1:2">
      <c r="A1718" s="8" t="s">
        <v>2774</v>
      </c>
      <c r="B1718" t="s">
        <v>10460</v>
      </c>
    </row>
    <row r="1719" spans="1:2">
      <c r="A1719" s="8" t="s">
        <v>2775</v>
      </c>
      <c r="B1719" t="s">
        <v>10384</v>
      </c>
    </row>
    <row r="1720" spans="1:2">
      <c r="A1720" s="8" t="s">
        <v>2776</v>
      </c>
      <c r="B1720" t="s">
        <v>10370</v>
      </c>
    </row>
    <row r="1721" spans="1:2">
      <c r="A1721" s="8" t="s">
        <v>2777</v>
      </c>
      <c r="B1721" t="s">
        <v>10349</v>
      </c>
    </row>
    <row r="1722" spans="1:2">
      <c r="A1722" s="8" t="s">
        <v>2778</v>
      </c>
      <c r="B1722" t="s">
        <v>10525</v>
      </c>
    </row>
    <row r="1723" spans="1:2">
      <c r="A1723" s="8" t="s">
        <v>2779</v>
      </c>
      <c r="B1723" t="s">
        <v>10473</v>
      </c>
    </row>
    <row r="1724" spans="1:2">
      <c r="A1724" s="8" t="s">
        <v>2780</v>
      </c>
      <c r="B1724" t="s">
        <v>10473</v>
      </c>
    </row>
    <row r="1725" spans="1:2">
      <c r="A1725" s="8" t="s">
        <v>2781</v>
      </c>
      <c r="B1725" t="s">
        <v>10399</v>
      </c>
    </row>
    <row r="1726" spans="1:2">
      <c r="A1726" s="8" t="s">
        <v>2782</v>
      </c>
      <c r="B1726" t="s">
        <v>10373</v>
      </c>
    </row>
    <row r="1727" spans="1:2">
      <c r="A1727" s="8" t="s">
        <v>2783</v>
      </c>
      <c r="B1727" t="s">
        <v>10526</v>
      </c>
    </row>
    <row r="1728" spans="1:2">
      <c r="A1728" s="8" t="s">
        <v>2784</v>
      </c>
      <c r="B1728" t="s">
        <v>10384</v>
      </c>
    </row>
    <row r="1729" spans="1:2">
      <c r="A1729" s="8" t="s">
        <v>2785</v>
      </c>
      <c r="B1729" t="s">
        <v>10346</v>
      </c>
    </row>
    <row r="1730" spans="1:2">
      <c r="A1730" s="8" t="s">
        <v>2786</v>
      </c>
      <c r="B1730" t="s">
        <v>10497</v>
      </c>
    </row>
    <row r="1731" spans="1:2">
      <c r="A1731" s="8" t="s">
        <v>2787</v>
      </c>
      <c r="B1731" t="s">
        <v>10340</v>
      </c>
    </row>
    <row r="1732" spans="1:2">
      <c r="A1732" s="8" t="s">
        <v>2788</v>
      </c>
      <c r="B1732" t="s">
        <v>10384</v>
      </c>
    </row>
    <row r="1733" spans="1:2">
      <c r="A1733" s="8" t="s">
        <v>2789</v>
      </c>
      <c r="B1733" t="s">
        <v>10384</v>
      </c>
    </row>
    <row r="1734" spans="1:2">
      <c r="A1734" s="8" t="s">
        <v>2790</v>
      </c>
      <c r="B1734" t="s">
        <v>10346</v>
      </c>
    </row>
    <row r="1735" spans="1:2">
      <c r="A1735" s="8" t="s">
        <v>2791</v>
      </c>
      <c r="B1735" t="s">
        <v>10464</v>
      </c>
    </row>
    <row r="1736" spans="1:2">
      <c r="A1736" s="8" t="s">
        <v>2792</v>
      </c>
      <c r="B1736" t="s">
        <v>10345</v>
      </c>
    </row>
    <row r="1737" spans="1:2">
      <c r="A1737" s="8" t="s">
        <v>2793</v>
      </c>
      <c r="B1737" t="s">
        <v>10351</v>
      </c>
    </row>
    <row r="1738" spans="1:2">
      <c r="A1738" s="8" t="s">
        <v>2794</v>
      </c>
      <c r="B1738" t="s">
        <v>10412</v>
      </c>
    </row>
    <row r="1739" spans="1:2">
      <c r="A1739" s="8" t="s">
        <v>2795</v>
      </c>
      <c r="B1739" t="s">
        <v>10393</v>
      </c>
    </row>
    <row r="1740" spans="1:2">
      <c r="A1740" s="8" t="s">
        <v>2796</v>
      </c>
      <c r="B1740" t="s">
        <v>10461</v>
      </c>
    </row>
    <row r="1741" spans="1:2">
      <c r="A1741" s="8" t="s">
        <v>2797</v>
      </c>
      <c r="B1741" t="s">
        <v>10384</v>
      </c>
    </row>
    <row r="1742" spans="1:2">
      <c r="A1742" s="8" t="s">
        <v>2798</v>
      </c>
      <c r="B1742" t="s">
        <v>10389</v>
      </c>
    </row>
    <row r="1743" spans="1:2">
      <c r="A1743" s="8" t="s">
        <v>738</v>
      </c>
      <c r="B1743" t="s">
        <v>10429</v>
      </c>
    </row>
    <row r="1744" spans="1:2">
      <c r="A1744" s="8" t="s">
        <v>2799</v>
      </c>
      <c r="B1744" t="s">
        <v>10426</v>
      </c>
    </row>
    <row r="1745" spans="1:2">
      <c r="A1745" s="8" t="s">
        <v>2800</v>
      </c>
      <c r="B1745" t="s">
        <v>10331</v>
      </c>
    </row>
    <row r="1746" spans="1:2">
      <c r="A1746" s="8" t="s">
        <v>2801</v>
      </c>
      <c r="B1746" t="s">
        <v>10384</v>
      </c>
    </row>
    <row r="1747" spans="1:2">
      <c r="A1747" s="8" t="s">
        <v>2802</v>
      </c>
      <c r="B1747" t="s">
        <v>10346</v>
      </c>
    </row>
    <row r="1748" spans="1:2">
      <c r="A1748" s="8" t="s">
        <v>2803</v>
      </c>
      <c r="B1748" t="s">
        <v>10387</v>
      </c>
    </row>
    <row r="1749" spans="1:2">
      <c r="A1749" s="8" t="s">
        <v>751</v>
      </c>
      <c r="B1749" t="s">
        <v>10518</v>
      </c>
    </row>
    <row r="1750" spans="1:2">
      <c r="A1750" s="8" t="s">
        <v>2804</v>
      </c>
      <c r="B1750" t="s">
        <v>10489</v>
      </c>
    </row>
    <row r="1751" spans="1:2">
      <c r="A1751" s="8" t="s">
        <v>2805</v>
      </c>
      <c r="B1751" t="s">
        <v>10426</v>
      </c>
    </row>
    <row r="1752" spans="1:2">
      <c r="A1752" s="8" t="s">
        <v>817</v>
      </c>
      <c r="B1752" t="s">
        <v>10338</v>
      </c>
    </row>
    <row r="1753" spans="1:2">
      <c r="A1753" s="8" t="s">
        <v>833</v>
      </c>
      <c r="B1753" t="s">
        <v>10384</v>
      </c>
    </row>
    <row r="1754" spans="1:2">
      <c r="A1754" s="8" t="s">
        <v>2806</v>
      </c>
      <c r="B1754" t="s">
        <v>10527</v>
      </c>
    </row>
    <row r="1755" spans="1:2">
      <c r="A1755" s="8" t="s">
        <v>2807</v>
      </c>
      <c r="B1755" t="s">
        <v>10331</v>
      </c>
    </row>
    <row r="1756" spans="1:2">
      <c r="A1756" s="8" t="s">
        <v>2808</v>
      </c>
      <c r="B1756" t="s">
        <v>10410</v>
      </c>
    </row>
    <row r="1757" spans="1:2">
      <c r="A1757" s="8" t="s">
        <v>2809</v>
      </c>
      <c r="B1757" t="s">
        <v>10436</v>
      </c>
    </row>
    <row r="1758" spans="1:2">
      <c r="A1758" s="8" t="s">
        <v>2810</v>
      </c>
      <c r="B1758" t="s">
        <v>10340</v>
      </c>
    </row>
    <row r="1759" spans="1:2">
      <c r="A1759" s="8" t="s">
        <v>2811</v>
      </c>
      <c r="B1759" t="s">
        <v>10328</v>
      </c>
    </row>
    <row r="1760" spans="1:2">
      <c r="A1760" s="8" t="s">
        <v>693</v>
      </c>
      <c r="B1760" t="s">
        <v>10346</v>
      </c>
    </row>
    <row r="1761" spans="1:2">
      <c r="A1761" s="8" t="s">
        <v>2812</v>
      </c>
      <c r="B1761" t="s">
        <v>10328</v>
      </c>
    </row>
    <row r="1762" spans="1:2">
      <c r="A1762" s="8" t="s">
        <v>2813</v>
      </c>
      <c r="B1762" t="s">
        <v>10340</v>
      </c>
    </row>
    <row r="1763" spans="1:2">
      <c r="A1763" s="8" t="s">
        <v>2814</v>
      </c>
      <c r="B1763" t="s">
        <v>10345</v>
      </c>
    </row>
    <row r="1764" spans="1:2">
      <c r="A1764" s="8" t="s">
        <v>2815</v>
      </c>
      <c r="B1764" t="s">
        <v>10338</v>
      </c>
    </row>
    <row r="1765" spans="1:2">
      <c r="A1765" s="8" t="s">
        <v>2816</v>
      </c>
      <c r="B1765" t="s">
        <v>10340</v>
      </c>
    </row>
    <row r="1766" spans="1:2">
      <c r="A1766" s="8" t="s">
        <v>2817</v>
      </c>
      <c r="B1766" t="s">
        <v>10528</v>
      </c>
    </row>
    <row r="1767" spans="1:2">
      <c r="A1767" s="8" t="s">
        <v>2818</v>
      </c>
      <c r="B1767" t="s">
        <v>10331</v>
      </c>
    </row>
    <row r="1768" spans="1:2">
      <c r="A1768" s="8" t="s">
        <v>2819</v>
      </c>
      <c r="B1768" t="s">
        <v>10349</v>
      </c>
    </row>
    <row r="1769" spans="1:2">
      <c r="A1769" s="8" t="s">
        <v>2820</v>
      </c>
      <c r="B1769" t="s">
        <v>10416</v>
      </c>
    </row>
    <row r="1770" spans="1:2">
      <c r="A1770" s="8" t="s">
        <v>2821</v>
      </c>
      <c r="B1770" t="s">
        <v>10328</v>
      </c>
    </row>
    <row r="1771" spans="1:2">
      <c r="A1771" s="8" t="s">
        <v>2822</v>
      </c>
      <c r="B1771" t="s">
        <v>10529</v>
      </c>
    </row>
    <row r="1772" spans="1:2">
      <c r="A1772" s="8" t="s">
        <v>2823</v>
      </c>
      <c r="B1772" t="s">
        <v>10384</v>
      </c>
    </row>
    <row r="1773" spans="1:2">
      <c r="A1773" s="8" t="s">
        <v>2824</v>
      </c>
      <c r="B1773" t="s">
        <v>10384</v>
      </c>
    </row>
    <row r="1774" spans="1:2">
      <c r="A1774" s="8" t="s">
        <v>2825</v>
      </c>
      <c r="B1774" t="s">
        <v>10381</v>
      </c>
    </row>
    <row r="1775" spans="1:2">
      <c r="A1775" s="8" t="s">
        <v>2826</v>
      </c>
      <c r="B1775" t="s">
        <v>10345</v>
      </c>
    </row>
    <row r="1776" spans="1:2">
      <c r="A1776" s="8" t="s">
        <v>2827</v>
      </c>
      <c r="B1776" t="s">
        <v>10530</v>
      </c>
    </row>
    <row r="1777" spans="1:2">
      <c r="A1777" s="8" t="s">
        <v>2828</v>
      </c>
      <c r="B1777" t="s">
        <v>10340</v>
      </c>
    </row>
    <row r="1778" spans="1:2">
      <c r="A1778" s="8" t="s">
        <v>2829</v>
      </c>
      <c r="B1778" t="s">
        <v>10340</v>
      </c>
    </row>
    <row r="1779" spans="1:2">
      <c r="A1779" s="8" t="s">
        <v>2830</v>
      </c>
      <c r="B1779" t="s">
        <v>10331</v>
      </c>
    </row>
    <row r="1780" spans="1:2">
      <c r="A1780" s="8" t="s">
        <v>2831</v>
      </c>
      <c r="B1780" t="s">
        <v>10524</v>
      </c>
    </row>
    <row r="1781" spans="1:2">
      <c r="A1781" s="8" t="s">
        <v>2832</v>
      </c>
      <c r="B1781" t="s">
        <v>10369</v>
      </c>
    </row>
    <row r="1782" spans="1:2">
      <c r="A1782" s="8" t="s">
        <v>2833</v>
      </c>
      <c r="B1782" t="s">
        <v>10399</v>
      </c>
    </row>
    <row r="1783" spans="1:2">
      <c r="A1783" s="8" t="s">
        <v>2834</v>
      </c>
      <c r="B1783" t="s">
        <v>10426</v>
      </c>
    </row>
    <row r="1784" spans="1:2">
      <c r="A1784" s="8" t="s">
        <v>2835</v>
      </c>
      <c r="B1784" t="s">
        <v>10335</v>
      </c>
    </row>
    <row r="1785" spans="1:2">
      <c r="A1785" s="8" t="s">
        <v>2836</v>
      </c>
      <c r="B1785" t="s">
        <v>10354</v>
      </c>
    </row>
    <row r="1786" spans="1:2">
      <c r="A1786" s="8" t="s">
        <v>2837</v>
      </c>
      <c r="B1786" t="s">
        <v>10404</v>
      </c>
    </row>
    <row r="1787" spans="1:2">
      <c r="A1787" s="8" t="s">
        <v>2838</v>
      </c>
      <c r="B1787" t="s">
        <v>10364</v>
      </c>
    </row>
    <row r="1788" spans="1:2">
      <c r="A1788" s="8" t="s">
        <v>2839</v>
      </c>
      <c r="B1788" t="s">
        <v>10423</v>
      </c>
    </row>
    <row r="1789" spans="1:2">
      <c r="A1789" s="8" t="s">
        <v>2840</v>
      </c>
      <c r="B1789" t="s">
        <v>10489</v>
      </c>
    </row>
    <row r="1790" spans="1:2">
      <c r="A1790" s="8" t="s">
        <v>2841</v>
      </c>
      <c r="B1790" t="s">
        <v>10393</v>
      </c>
    </row>
    <row r="1791" spans="1:2">
      <c r="A1791" s="8" t="s">
        <v>2842</v>
      </c>
      <c r="B1791" t="s">
        <v>10372</v>
      </c>
    </row>
    <row r="1792" spans="1:2">
      <c r="A1792" s="8" t="s">
        <v>2843</v>
      </c>
      <c r="B1792" t="s">
        <v>10330</v>
      </c>
    </row>
    <row r="1793" spans="1:2">
      <c r="A1793" s="8" t="s">
        <v>2844</v>
      </c>
      <c r="B1793" t="s">
        <v>10384</v>
      </c>
    </row>
    <row r="1794" spans="1:2">
      <c r="A1794" s="8" t="s">
        <v>2845</v>
      </c>
      <c r="B1794" t="s">
        <v>10335</v>
      </c>
    </row>
    <row r="1795" spans="1:2">
      <c r="A1795" s="8" t="s">
        <v>2846</v>
      </c>
      <c r="B1795" t="s">
        <v>10340</v>
      </c>
    </row>
    <row r="1796" spans="1:2">
      <c r="A1796" s="8" t="s">
        <v>2847</v>
      </c>
      <c r="B1796" t="s">
        <v>10432</v>
      </c>
    </row>
    <row r="1797" spans="1:2">
      <c r="A1797" s="8" t="s">
        <v>2848</v>
      </c>
      <c r="B1797" t="s">
        <v>10331</v>
      </c>
    </row>
    <row r="1798" spans="1:2">
      <c r="A1798" s="8" t="s">
        <v>2849</v>
      </c>
      <c r="B1798" t="s">
        <v>10330</v>
      </c>
    </row>
    <row r="1799" spans="1:2">
      <c r="A1799" s="8" t="s">
        <v>2850</v>
      </c>
      <c r="B1799" t="s">
        <v>10359</v>
      </c>
    </row>
    <row r="1800" spans="1:2">
      <c r="A1800" s="8" t="s">
        <v>2851</v>
      </c>
      <c r="B1800" t="s">
        <v>10410</v>
      </c>
    </row>
    <row r="1801" spans="1:2">
      <c r="A1801" s="8" t="s">
        <v>2852</v>
      </c>
      <c r="B1801" t="s">
        <v>10520</v>
      </c>
    </row>
    <row r="1802" spans="1:2">
      <c r="A1802" s="8" t="s">
        <v>2853</v>
      </c>
      <c r="B1802" t="s">
        <v>10378</v>
      </c>
    </row>
    <row r="1803" spans="1:2">
      <c r="A1803" s="8" t="s">
        <v>2854</v>
      </c>
      <c r="B1803" t="s">
        <v>10340</v>
      </c>
    </row>
    <row r="1804" spans="1:2">
      <c r="A1804" s="8" t="s">
        <v>2855</v>
      </c>
      <c r="B1804" t="s">
        <v>10412</v>
      </c>
    </row>
    <row r="1805" spans="1:2">
      <c r="A1805" s="8" t="s">
        <v>2856</v>
      </c>
      <c r="B1805" t="s">
        <v>10346</v>
      </c>
    </row>
    <row r="1806" spans="1:2">
      <c r="A1806" s="8" t="s">
        <v>2857</v>
      </c>
      <c r="B1806" t="s">
        <v>10369</v>
      </c>
    </row>
    <row r="1807" spans="1:2">
      <c r="A1807" s="8" t="s">
        <v>2858</v>
      </c>
      <c r="B1807" t="s">
        <v>10473</v>
      </c>
    </row>
    <row r="1808" spans="1:2">
      <c r="A1808" s="8" t="s">
        <v>2859</v>
      </c>
      <c r="B1808" t="s">
        <v>10345</v>
      </c>
    </row>
    <row r="1809" spans="1:2">
      <c r="A1809" s="8" t="s">
        <v>2860</v>
      </c>
      <c r="B1809" t="s">
        <v>10330</v>
      </c>
    </row>
    <row r="1810" spans="1:2">
      <c r="A1810" s="8" t="s">
        <v>2861</v>
      </c>
      <c r="B1810" t="s">
        <v>10349</v>
      </c>
    </row>
    <row r="1811" spans="1:2">
      <c r="A1811" s="8" t="s">
        <v>2862</v>
      </c>
      <c r="B1811" t="s">
        <v>10446</v>
      </c>
    </row>
    <row r="1812" spans="1:2">
      <c r="A1812" s="8" t="s">
        <v>2863</v>
      </c>
      <c r="B1812" t="s">
        <v>10349</v>
      </c>
    </row>
    <row r="1813" spans="1:2">
      <c r="A1813" s="8" t="s">
        <v>2864</v>
      </c>
      <c r="B1813" t="s">
        <v>10344</v>
      </c>
    </row>
    <row r="1814" spans="1:2">
      <c r="A1814" s="8" t="s">
        <v>2865</v>
      </c>
      <c r="B1814" t="s">
        <v>10340</v>
      </c>
    </row>
    <row r="1815" spans="1:2">
      <c r="A1815" s="8" t="s">
        <v>2866</v>
      </c>
      <c r="B1815" t="s">
        <v>10340</v>
      </c>
    </row>
    <row r="1816" spans="1:2">
      <c r="A1816" s="8" t="s">
        <v>2867</v>
      </c>
      <c r="B1816" t="s">
        <v>10370</v>
      </c>
    </row>
    <row r="1817" spans="1:2">
      <c r="A1817" s="8" t="s">
        <v>2868</v>
      </c>
      <c r="B1817" t="s">
        <v>10376</v>
      </c>
    </row>
    <row r="1818" spans="1:2">
      <c r="A1818" s="8" t="s">
        <v>2869</v>
      </c>
      <c r="B1818" t="s">
        <v>10428</v>
      </c>
    </row>
    <row r="1819" spans="1:2">
      <c r="A1819" s="8" t="s">
        <v>2870</v>
      </c>
      <c r="B1819" t="s">
        <v>10363</v>
      </c>
    </row>
    <row r="1820" spans="1:2">
      <c r="A1820" s="8" t="s">
        <v>881</v>
      </c>
      <c r="B1820" t="s">
        <v>10420</v>
      </c>
    </row>
    <row r="1821" spans="1:2">
      <c r="A1821" s="8" t="s">
        <v>2871</v>
      </c>
      <c r="B1821" t="s">
        <v>10399</v>
      </c>
    </row>
    <row r="1822" spans="1:2">
      <c r="A1822" s="8" t="s">
        <v>2872</v>
      </c>
      <c r="B1822" t="s">
        <v>10384</v>
      </c>
    </row>
    <row r="1823" spans="1:2">
      <c r="A1823" s="8" t="s">
        <v>932</v>
      </c>
      <c r="B1823" t="s">
        <v>10368</v>
      </c>
    </row>
    <row r="1824" spans="1:2">
      <c r="A1824" s="8" t="s">
        <v>2873</v>
      </c>
      <c r="B1824" t="s">
        <v>10340</v>
      </c>
    </row>
    <row r="1825" spans="1:2">
      <c r="A1825" s="8" t="s">
        <v>2874</v>
      </c>
      <c r="B1825" t="s">
        <v>10531</v>
      </c>
    </row>
    <row r="1826" spans="1:2">
      <c r="A1826" s="8" t="s">
        <v>2875</v>
      </c>
      <c r="B1826" t="s">
        <v>10464</v>
      </c>
    </row>
    <row r="1827" spans="1:2">
      <c r="A1827" s="8" t="s">
        <v>2876</v>
      </c>
      <c r="B1827" t="s">
        <v>10340</v>
      </c>
    </row>
    <row r="1828" spans="1:2">
      <c r="A1828" s="8" t="s">
        <v>705</v>
      </c>
      <c r="B1828" t="s">
        <v>10335</v>
      </c>
    </row>
    <row r="1829" spans="1:2">
      <c r="A1829" s="8" t="s">
        <v>2877</v>
      </c>
      <c r="B1829" t="s">
        <v>10349</v>
      </c>
    </row>
    <row r="1830" spans="1:2">
      <c r="A1830" s="8" t="s">
        <v>731</v>
      </c>
      <c r="B1830" t="s">
        <v>10429</v>
      </c>
    </row>
    <row r="1831" spans="1:2">
      <c r="A1831" s="8" t="s">
        <v>2878</v>
      </c>
      <c r="B1831" t="s">
        <v>10461</v>
      </c>
    </row>
    <row r="1832" spans="1:2">
      <c r="A1832" s="8" t="s">
        <v>2879</v>
      </c>
      <c r="B1832" t="s">
        <v>10329</v>
      </c>
    </row>
    <row r="1833" spans="1:2">
      <c r="A1833" s="8" t="s">
        <v>2880</v>
      </c>
      <c r="B1833" t="s">
        <v>10369</v>
      </c>
    </row>
    <row r="1834" spans="1:2">
      <c r="A1834" s="8" t="s">
        <v>2881</v>
      </c>
      <c r="B1834" t="s">
        <v>10486</v>
      </c>
    </row>
    <row r="1835" spans="1:2">
      <c r="A1835" s="8" t="s">
        <v>2882</v>
      </c>
      <c r="B1835" t="s">
        <v>10384</v>
      </c>
    </row>
    <row r="1836" spans="1:2">
      <c r="A1836" s="8" t="s">
        <v>2883</v>
      </c>
      <c r="B1836" t="s">
        <v>10369</v>
      </c>
    </row>
    <row r="1837" spans="1:2">
      <c r="A1837" s="8" t="s">
        <v>2884</v>
      </c>
      <c r="B1837" t="s">
        <v>10330</v>
      </c>
    </row>
    <row r="1838" spans="1:2">
      <c r="A1838" s="8" t="s">
        <v>2885</v>
      </c>
      <c r="B1838" t="s">
        <v>10384</v>
      </c>
    </row>
    <row r="1839" spans="1:2">
      <c r="A1839" s="8" t="s">
        <v>2886</v>
      </c>
      <c r="B1839" t="s">
        <v>10366</v>
      </c>
    </row>
    <row r="1840" spans="1:2">
      <c r="A1840" s="8" t="s">
        <v>2887</v>
      </c>
      <c r="B1840" t="s">
        <v>10473</v>
      </c>
    </row>
    <row r="1841" spans="1:2">
      <c r="A1841" s="8" t="s">
        <v>2888</v>
      </c>
      <c r="B1841" t="s">
        <v>10423</v>
      </c>
    </row>
    <row r="1842" spans="1:2">
      <c r="A1842" s="8" t="s">
        <v>2889</v>
      </c>
      <c r="B1842" t="s">
        <v>10340</v>
      </c>
    </row>
    <row r="1843" spans="1:2">
      <c r="A1843" s="8" t="s">
        <v>2890</v>
      </c>
      <c r="B1843" t="s">
        <v>10349</v>
      </c>
    </row>
    <row r="1844" spans="1:2">
      <c r="A1844" s="8" t="s">
        <v>2891</v>
      </c>
      <c r="B1844" t="s">
        <v>10340</v>
      </c>
    </row>
    <row r="1845" spans="1:2">
      <c r="A1845" s="8" t="s">
        <v>2892</v>
      </c>
      <c r="B1845" t="s">
        <v>10365</v>
      </c>
    </row>
    <row r="1846" spans="1:2">
      <c r="A1846" s="8" t="s">
        <v>2893</v>
      </c>
      <c r="B1846" t="s">
        <v>10399</v>
      </c>
    </row>
    <row r="1847" spans="1:2">
      <c r="A1847" s="8" t="s">
        <v>2894</v>
      </c>
      <c r="B1847" t="s">
        <v>10340</v>
      </c>
    </row>
    <row r="1848" spans="1:2">
      <c r="A1848" s="8" t="s">
        <v>2895</v>
      </c>
      <c r="B1848" t="s">
        <v>10400</v>
      </c>
    </row>
    <row r="1849" spans="1:2">
      <c r="A1849" s="8" t="s">
        <v>777</v>
      </c>
      <c r="B1849" t="s">
        <v>10361</v>
      </c>
    </row>
    <row r="1850" spans="1:2">
      <c r="A1850" s="8" t="s">
        <v>2896</v>
      </c>
      <c r="B1850" t="s">
        <v>10346</v>
      </c>
    </row>
    <row r="1851" spans="1:2">
      <c r="A1851" s="8" t="s">
        <v>2897</v>
      </c>
      <c r="B1851" t="s">
        <v>10349</v>
      </c>
    </row>
    <row r="1852" spans="1:2">
      <c r="A1852" s="8" t="s">
        <v>2898</v>
      </c>
      <c r="B1852" t="s">
        <v>10340</v>
      </c>
    </row>
    <row r="1853" spans="1:2">
      <c r="A1853" s="8" t="s">
        <v>2899</v>
      </c>
      <c r="B1853" t="s">
        <v>10328</v>
      </c>
    </row>
    <row r="1854" spans="1:2">
      <c r="A1854" s="8" t="s">
        <v>752</v>
      </c>
      <c r="B1854" t="s">
        <v>10346</v>
      </c>
    </row>
    <row r="1855" spans="1:2">
      <c r="A1855" s="8" t="s">
        <v>2900</v>
      </c>
      <c r="B1855" t="s">
        <v>10373</v>
      </c>
    </row>
    <row r="1856" spans="1:2">
      <c r="A1856" s="8" t="s">
        <v>2901</v>
      </c>
      <c r="B1856" t="s">
        <v>10330</v>
      </c>
    </row>
    <row r="1857" spans="1:2">
      <c r="A1857" s="8" t="s">
        <v>2902</v>
      </c>
      <c r="B1857" t="s">
        <v>10395</v>
      </c>
    </row>
    <row r="1858" spans="1:2">
      <c r="A1858" s="8" t="s">
        <v>2903</v>
      </c>
      <c r="B1858" t="s">
        <v>10340</v>
      </c>
    </row>
    <row r="1859" spans="1:2">
      <c r="A1859" s="8" t="s">
        <v>2904</v>
      </c>
      <c r="B1859" t="s">
        <v>10357</v>
      </c>
    </row>
    <row r="1860" spans="1:2">
      <c r="A1860" s="8" t="s">
        <v>2905</v>
      </c>
      <c r="B1860" t="s">
        <v>10340</v>
      </c>
    </row>
    <row r="1861" spans="1:2">
      <c r="A1861" s="8" t="s">
        <v>2906</v>
      </c>
      <c r="B1861" t="s">
        <v>10419</v>
      </c>
    </row>
    <row r="1862" spans="1:2">
      <c r="A1862" s="8" t="s">
        <v>2907</v>
      </c>
      <c r="B1862" t="s">
        <v>10361</v>
      </c>
    </row>
    <row r="1863" spans="1:2">
      <c r="A1863" s="8" t="s">
        <v>2908</v>
      </c>
      <c r="B1863" t="s">
        <v>10397</v>
      </c>
    </row>
    <row r="1864" spans="1:2">
      <c r="A1864" s="8" t="s">
        <v>2909</v>
      </c>
      <c r="B1864" t="s">
        <v>10345</v>
      </c>
    </row>
    <row r="1865" spans="1:2">
      <c r="A1865" s="8" t="s">
        <v>2910</v>
      </c>
      <c r="B1865" t="s">
        <v>10369</v>
      </c>
    </row>
    <row r="1866" spans="1:2">
      <c r="A1866" s="8" t="s">
        <v>2911</v>
      </c>
      <c r="B1866" t="s">
        <v>10458</v>
      </c>
    </row>
    <row r="1867" spans="1:2">
      <c r="A1867" s="8" t="s">
        <v>2912</v>
      </c>
      <c r="B1867" t="s">
        <v>10453</v>
      </c>
    </row>
    <row r="1868" spans="1:2">
      <c r="A1868" s="8" t="s">
        <v>2913</v>
      </c>
      <c r="B1868" t="s">
        <v>10461</v>
      </c>
    </row>
    <row r="1869" spans="1:2">
      <c r="A1869" s="8" t="s">
        <v>2914</v>
      </c>
      <c r="B1869" t="s">
        <v>10412</v>
      </c>
    </row>
    <row r="1870" spans="1:2">
      <c r="A1870" s="8" t="s">
        <v>2915</v>
      </c>
      <c r="B1870" t="s">
        <v>10336</v>
      </c>
    </row>
    <row r="1871" spans="1:2">
      <c r="A1871" s="8" t="s">
        <v>2916</v>
      </c>
      <c r="B1871" t="s">
        <v>10340</v>
      </c>
    </row>
    <row r="1872" spans="1:2">
      <c r="A1872" s="8" t="s">
        <v>2917</v>
      </c>
      <c r="B1872" t="s">
        <v>10517</v>
      </c>
    </row>
    <row r="1873" spans="1:2">
      <c r="A1873" s="8" t="s">
        <v>2918</v>
      </c>
      <c r="B1873" t="s">
        <v>10373</v>
      </c>
    </row>
    <row r="1874" spans="1:2">
      <c r="A1874" s="8" t="s">
        <v>2919</v>
      </c>
      <c r="B1874" t="s">
        <v>10443</v>
      </c>
    </row>
    <row r="1875" spans="1:2">
      <c r="A1875" s="8" t="s">
        <v>2920</v>
      </c>
      <c r="B1875" t="s">
        <v>10328</v>
      </c>
    </row>
    <row r="1876" spans="1:2">
      <c r="A1876" s="8" t="s">
        <v>2921</v>
      </c>
      <c r="B1876" t="s">
        <v>10399</v>
      </c>
    </row>
    <row r="1877" spans="1:2">
      <c r="A1877" s="8" t="s">
        <v>2922</v>
      </c>
      <c r="B1877" t="s">
        <v>10365</v>
      </c>
    </row>
    <row r="1878" spans="1:2">
      <c r="A1878" s="8" t="s">
        <v>2923</v>
      </c>
      <c r="B1878" t="s">
        <v>10384</v>
      </c>
    </row>
    <row r="1879" spans="1:2">
      <c r="A1879" s="8" t="s">
        <v>2924</v>
      </c>
      <c r="B1879" t="s">
        <v>10328</v>
      </c>
    </row>
    <row r="1880" spans="1:2">
      <c r="A1880" s="8" t="s">
        <v>2925</v>
      </c>
      <c r="B1880" t="s">
        <v>10340</v>
      </c>
    </row>
    <row r="1881" spans="1:2">
      <c r="A1881" s="8" t="s">
        <v>2926</v>
      </c>
      <c r="B1881" t="s">
        <v>10369</v>
      </c>
    </row>
    <row r="1882" spans="1:2">
      <c r="A1882" s="8" t="s">
        <v>2927</v>
      </c>
      <c r="B1882" t="s">
        <v>10532</v>
      </c>
    </row>
    <row r="1883" spans="1:2">
      <c r="A1883" s="8" t="s">
        <v>2928</v>
      </c>
      <c r="B1883" t="s">
        <v>10365</v>
      </c>
    </row>
    <row r="1884" spans="1:2">
      <c r="A1884" s="8" t="s">
        <v>2929</v>
      </c>
      <c r="B1884" t="s">
        <v>10450</v>
      </c>
    </row>
    <row r="1885" spans="1:2">
      <c r="A1885" s="8" t="s">
        <v>2930</v>
      </c>
      <c r="B1885" t="s">
        <v>10340</v>
      </c>
    </row>
    <row r="1886" spans="1:2">
      <c r="A1886" s="8" t="s">
        <v>2931</v>
      </c>
      <c r="B1886" t="s">
        <v>10330</v>
      </c>
    </row>
    <row r="1887" spans="1:2">
      <c r="A1887" s="8" t="s">
        <v>2932</v>
      </c>
      <c r="B1887" t="s">
        <v>10429</v>
      </c>
    </row>
    <row r="1888" spans="1:2">
      <c r="A1888" s="8" t="s">
        <v>821</v>
      </c>
      <c r="B1888" t="s">
        <v>10340</v>
      </c>
    </row>
    <row r="1889" spans="1:2">
      <c r="A1889" s="8" t="s">
        <v>2933</v>
      </c>
      <c r="B1889" t="s">
        <v>10346</v>
      </c>
    </row>
    <row r="1890" spans="1:2">
      <c r="A1890" s="8" t="s">
        <v>2934</v>
      </c>
      <c r="B1890" t="s">
        <v>10533</v>
      </c>
    </row>
    <row r="1891" spans="1:2">
      <c r="A1891" s="8" t="s">
        <v>2935</v>
      </c>
      <c r="B1891" t="s">
        <v>10471</v>
      </c>
    </row>
    <row r="1892" spans="1:2">
      <c r="A1892" s="8" t="s">
        <v>828</v>
      </c>
      <c r="B1892" t="s">
        <v>10381</v>
      </c>
    </row>
    <row r="1893" spans="1:2">
      <c r="A1893" s="8" t="s">
        <v>2936</v>
      </c>
      <c r="B1893" t="s">
        <v>10529</v>
      </c>
    </row>
    <row r="1894" spans="1:2">
      <c r="A1894" s="8" t="s">
        <v>2937</v>
      </c>
      <c r="B1894" t="s">
        <v>10346</v>
      </c>
    </row>
    <row r="1895" spans="1:2">
      <c r="A1895" s="8" t="s">
        <v>2938</v>
      </c>
      <c r="B1895" t="s">
        <v>10363</v>
      </c>
    </row>
    <row r="1896" spans="1:2">
      <c r="A1896" s="8" t="s">
        <v>2939</v>
      </c>
      <c r="B1896" t="s">
        <v>10473</v>
      </c>
    </row>
    <row r="1897" spans="1:2">
      <c r="A1897" s="8" t="s">
        <v>2940</v>
      </c>
      <c r="B1897" t="s">
        <v>10477</v>
      </c>
    </row>
    <row r="1898" spans="1:2">
      <c r="A1898" s="8" t="s">
        <v>2941</v>
      </c>
      <c r="B1898" t="s">
        <v>10331</v>
      </c>
    </row>
    <row r="1899" spans="1:2">
      <c r="A1899" s="8" t="s">
        <v>2942</v>
      </c>
      <c r="B1899" t="s">
        <v>10473</v>
      </c>
    </row>
    <row r="1900" spans="1:2">
      <c r="A1900" s="8" t="s">
        <v>2943</v>
      </c>
      <c r="B1900" t="s">
        <v>10393</v>
      </c>
    </row>
    <row r="1901" spans="1:2">
      <c r="A1901" s="8" t="s">
        <v>2944</v>
      </c>
      <c r="B1901" t="s">
        <v>10340</v>
      </c>
    </row>
    <row r="1902" spans="1:2">
      <c r="A1902" s="8" t="s">
        <v>2945</v>
      </c>
      <c r="B1902" t="s">
        <v>10330</v>
      </c>
    </row>
    <row r="1903" spans="1:2">
      <c r="A1903" s="8" t="s">
        <v>2946</v>
      </c>
      <c r="B1903" t="s">
        <v>10328</v>
      </c>
    </row>
    <row r="1904" spans="1:2">
      <c r="A1904" s="8" t="s">
        <v>2947</v>
      </c>
      <c r="B1904" t="s">
        <v>10534</v>
      </c>
    </row>
    <row r="1905" spans="1:2">
      <c r="A1905" s="8" t="s">
        <v>2948</v>
      </c>
      <c r="B1905" t="s">
        <v>10328</v>
      </c>
    </row>
    <row r="1906" spans="1:2">
      <c r="A1906" s="8" t="s">
        <v>2949</v>
      </c>
      <c r="B1906" t="s">
        <v>10335</v>
      </c>
    </row>
    <row r="1907" spans="1:2">
      <c r="A1907" s="8" t="s">
        <v>2950</v>
      </c>
      <c r="B1907" t="s">
        <v>10473</v>
      </c>
    </row>
    <row r="1908" spans="1:2">
      <c r="A1908" s="8" t="s">
        <v>2951</v>
      </c>
      <c r="B1908" t="s">
        <v>10340</v>
      </c>
    </row>
    <row r="1909" spans="1:2">
      <c r="A1909" s="8" t="s">
        <v>2952</v>
      </c>
      <c r="B1909" t="s">
        <v>10429</v>
      </c>
    </row>
    <row r="1910" spans="1:2">
      <c r="A1910" s="8" t="s">
        <v>2953</v>
      </c>
      <c r="B1910" t="s">
        <v>10473</v>
      </c>
    </row>
    <row r="1911" spans="1:2">
      <c r="A1911" s="8" t="s">
        <v>2954</v>
      </c>
      <c r="B1911" t="s">
        <v>10423</v>
      </c>
    </row>
    <row r="1912" spans="1:2">
      <c r="A1912" s="8" t="s">
        <v>2955</v>
      </c>
      <c r="B1912" t="s">
        <v>10330</v>
      </c>
    </row>
    <row r="1913" spans="1:2">
      <c r="A1913" s="8" t="s">
        <v>2956</v>
      </c>
      <c r="B1913" t="s">
        <v>10340</v>
      </c>
    </row>
    <row r="1914" spans="1:2">
      <c r="A1914" s="8" t="s">
        <v>2957</v>
      </c>
      <c r="B1914" t="s">
        <v>10409</v>
      </c>
    </row>
    <row r="1915" spans="1:2">
      <c r="A1915" s="8" t="s">
        <v>2958</v>
      </c>
      <c r="B1915" t="s">
        <v>10511</v>
      </c>
    </row>
    <row r="1916" spans="1:2">
      <c r="A1916" s="8" t="s">
        <v>2959</v>
      </c>
      <c r="B1916" t="s">
        <v>10340</v>
      </c>
    </row>
    <row r="1917" spans="1:2">
      <c r="A1917" s="8" t="s">
        <v>2960</v>
      </c>
      <c r="B1917" t="s">
        <v>10452</v>
      </c>
    </row>
    <row r="1918" spans="1:2">
      <c r="A1918" s="8" t="s">
        <v>2961</v>
      </c>
      <c r="B1918" t="s">
        <v>10363</v>
      </c>
    </row>
    <row r="1919" spans="1:2">
      <c r="A1919" s="8" t="s">
        <v>2962</v>
      </c>
      <c r="B1919" t="s">
        <v>10373</v>
      </c>
    </row>
    <row r="1920" spans="1:2">
      <c r="A1920" s="8" t="s">
        <v>2963</v>
      </c>
      <c r="B1920" t="s">
        <v>10350</v>
      </c>
    </row>
    <row r="1921" spans="1:2">
      <c r="A1921" s="8" t="s">
        <v>2964</v>
      </c>
      <c r="B1921" t="s">
        <v>10389</v>
      </c>
    </row>
    <row r="1922" spans="1:2">
      <c r="A1922" s="8" t="s">
        <v>2965</v>
      </c>
      <c r="B1922" t="s">
        <v>10335</v>
      </c>
    </row>
    <row r="1923" spans="1:2">
      <c r="A1923" s="8" t="s">
        <v>2966</v>
      </c>
      <c r="B1923" t="s">
        <v>10340</v>
      </c>
    </row>
    <row r="1924" spans="1:2">
      <c r="A1924" s="8" t="s">
        <v>2967</v>
      </c>
      <c r="B1924" t="s">
        <v>10342</v>
      </c>
    </row>
    <row r="1925" spans="1:2">
      <c r="A1925" s="8" t="s">
        <v>2968</v>
      </c>
      <c r="B1925" t="s">
        <v>10451</v>
      </c>
    </row>
    <row r="1926" spans="1:2">
      <c r="A1926" s="8" t="s">
        <v>2969</v>
      </c>
      <c r="B1926" t="s">
        <v>10345</v>
      </c>
    </row>
    <row r="1927" spans="1:2">
      <c r="A1927" s="8" t="s">
        <v>2970</v>
      </c>
      <c r="B1927" t="s">
        <v>10529</v>
      </c>
    </row>
    <row r="1928" spans="1:2">
      <c r="A1928" s="8" t="s">
        <v>2971</v>
      </c>
      <c r="B1928" t="s">
        <v>10476</v>
      </c>
    </row>
    <row r="1929" spans="1:2">
      <c r="A1929" s="8" t="s">
        <v>2972</v>
      </c>
      <c r="B1929" t="s">
        <v>10387</v>
      </c>
    </row>
    <row r="1930" spans="1:2">
      <c r="A1930" s="8" t="s">
        <v>2973</v>
      </c>
      <c r="B1930" t="s">
        <v>10412</v>
      </c>
    </row>
    <row r="1931" spans="1:2">
      <c r="A1931" s="8" t="s">
        <v>2974</v>
      </c>
      <c r="B1931" t="s">
        <v>10373</v>
      </c>
    </row>
    <row r="1932" spans="1:2">
      <c r="A1932" s="8" t="s">
        <v>2975</v>
      </c>
      <c r="B1932" t="s">
        <v>10335</v>
      </c>
    </row>
    <row r="1933" spans="1:2">
      <c r="A1933" s="8" t="s">
        <v>2976</v>
      </c>
      <c r="B1933" t="s">
        <v>10340</v>
      </c>
    </row>
    <row r="1934" spans="1:2">
      <c r="A1934" s="8" t="s">
        <v>778</v>
      </c>
      <c r="B1934" t="s">
        <v>10369</v>
      </c>
    </row>
    <row r="1935" spans="1:2">
      <c r="A1935" s="8" t="s">
        <v>2977</v>
      </c>
      <c r="B1935" t="s">
        <v>10335</v>
      </c>
    </row>
    <row r="1936" spans="1:2">
      <c r="A1936" s="8" t="s">
        <v>2978</v>
      </c>
      <c r="B1936" t="s">
        <v>10330</v>
      </c>
    </row>
    <row r="1937" spans="1:2">
      <c r="A1937" s="8" t="s">
        <v>2979</v>
      </c>
      <c r="B1937" t="s">
        <v>10340</v>
      </c>
    </row>
    <row r="1938" spans="1:2">
      <c r="A1938" s="8" t="s">
        <v>2980</v>
      </c>
      <c r="B1938" t="s">
        <v>10340</v>
      </c>
    </row>
    <row r="1939" spans="1:2">
      <c r="A1939" s="8" t="s">
        <v>2981</v>
      </c>
      <c r="B1939" t="s">
        <v>10384</v>
      </c>
    </row>
    <row r="1940" spans="1:2">
      <c r="A1940" s="8" t="s">
        <v>2982</v>
      </c>
      <c r="B1940" t="s">
        <v>10340</v>
      </c>
    </row>
    <row r="1941" spans="1:2">
      <c r="A1941" s="8" t="s">
        <v>2983</v>
      </c>
      <c r="B1941" t="s">
        <v>10340</v>
      </c>
    </row>
    <row r="1942" spans="1:2">
      <c r="A1942" s="8" t="s">
        <v>2984</v>
      </c>
      <c r="B1942" t="s">
        <v>10393</v>
      </c>
    </row>
    <row r="1943" spans="1:2">
      <c r="A1943" s="8" t="s">
        <v>2985</v>
      </c>
      <c r="B1943" t="s">
        <v>10390</v>
      </c>
    </row>
    <row r="1944" spans="1:2">
      <c r="A1944" s="8" t="s">
        <v>2986</v>
      </c>
      <c r="B1944" t="s">
        <v>10331</v>
      </c>
    </row>
    <row r="1945" spans="1:2">
      <c r="A1945" s="8" t="s">
        <v>2987</v>
      </c>
      <c r="B1945" t="s">
        <v>10432</v>
      </c>
    </row>
    <row r="1946" spans="1:2">
      <c r="A1946" s="8" t="s">
        <v>2988</v>
      </c>
      <c r="B1946" t="s">
        <v>10369</v>
      </c>
    </row>
    <row r="1947" spans="1:2">
      <c r="A1947" s="8" t="s">
        <v>2989</v>
      </c>
      <c r="B1947" t="s">
        <v>10505</v>
      </c>
    </row>
    <row r="1948" spans="1:2">
      <c r="A1948" s="8" t="s">
        <v>2990</v>
      </c>
      <c r="B1948" t="s">
        <v>10356</v>
      </c>
    </row>
    <row r="1949" spans="1:2">
      <c r="A1949" s="8" t="s">
        <v>2991</v>
      </c>
      <c r="B1949" t="s">
        <v>10340</v>
      </c>
    </row>
    <row r="1950" spans="1:2">
      <c r="A1950" s="8" t="s">
        <v>2992</v>
      </c>
      <c r="B1950" t="s">
        <v>10340</v>
      </c>
    </row>
    <row r="1951" spans="1:2">
      <c r="A1951" s="8" t="s">
        <v>2993</v>
      </c>
      <c r="B1951" t="s">
        <v>10412</v>
      </c>
    </row>
    <row r="1952" spans="1:2">
      <c r="A1952" s="8" t="s">
        <v>2994</v>
      </c>
      <c r="B1952" t="s">
        <v>10423</v>
      </c>
    </row>
    <row r="1953" spans="1:2">
      <c r="A1953" s="8" t="s">
        <v>2995</v>
      </c>
      <c r="B1953" t="s">
        <v>10453</v>
      </c>
    </row>
    <row r="1954" spans="1:2">
      <c r="A1954" s="8" t="s">
        <v>2996</v>
      </c>
      <c r="B1954" t="s">
        <v>10346</v>
      </c>
    </row>
    <row r="1955" spans="1:2">
      <c r="A1955" s="8" t="s">
        <v>2997</v>
      </c>
      <c r="B1955" t="s">
        <v>10533</v>
      </c>
    </row>
    <row r="1956" spans="1:2">
      <c r="A1956" s="8" t="s">
        <v>2998</v>
      </c>
      <c r="B1956" t="s">
        <v>10506</v>
      </c>
    </row>
    <row r="1957" spans="1:2">
      <c r="A1957" s="8" t="s">
        <v>2999</v>
      </c>
      <c r="B1957" t="s">
        <v>10351</v>
      </c>
    </row>
    <row r="1958" spans="1:2">
      <c r="A1958" s="8" t="s">
        <v>3000</v>
      </c>
      <c r="B1958" t="s">
        <v>10337</v>
      </c>
    </row>
    <row r="1959" spans="1:2">
      <c r="A1959" s="8" t="s">
        <v>3001</v>
      </c>
      <c r="B1959" t="s">
        <v>10369</v>
      </c>
    </row>
    <row r="1960" spans="1:2">
      <c r="A1960" s="8" t="s">
        <v>3002</v>
      </c>
      <c r="B1960" t="s">
        <v>10340</v>
      </c>
    </row>
    <row r="1961" spans="1:2">
      <c r="A1961" s="8" t="s">
        <v>3003</v>
      </c>
      <c r="B1961" t="s">
        <v>10384</v>
      </c>
    </row>
    <row r="1962" spans="1:2">
      <c r="A1962" s="8" t="s">
        <v>3004</v>
      </c>
      <c r="B1962" t="s">
        <v>10350</v>
      </c>
    </row>
    <row r="1963" spans="1:2">
      <c r="A1963" s="8" t="s">
        <v>3005</v>
      </c>
      <c r="B1963" t="s">
        <v>10373</v>
      </c>
    </row>
    <row r="1964" spans="1:2">
      <c r="A1964" s="8" t="s">
        <v>3006</v>
      </c>
      <c r="B1964" t="s">
        <v>10370</v>
      </c>
    </row>
    <row r="1965" spans="1:2">
      <c r="A1965" s="8" t="s">
        <v>3007</v>
      </c>
      <c r="B1965" t="s">
        <v>10328</v>
      </c>
    </row>
    <row r="1966" spans="1:2">
      <c r="A1966" s="8" t="s">
        <v>3008</v>
      </c>
      <c r="B1966" t="s">
        <v>10340</v>
      </c>
    </row>
    <row r="1967" spans="1:2">
      <c r="A1967" s="8" t="s">
        <v>3009</v>
      </c>
      <c r="B1967" t="s">
        <v>10346</v>
      </c>
    </row>
    <row r="1968" spans="1:2">
      <c r="A1968" s="8" t="s">
        <v>3010</v>
      </c>
      <c r="B1968" t="s">
        <v>10340</v>
      </c>
    </row>
    <row r="1969" spans="1:2">
      <c r="A1969" s="8" t="s">
        <v>3011</v>
      </c>
      <c r="B1969" t="s">
        <v>10328</v>
      </c>
    </row>
    <row r="1970" spans="1:2">
      <c r="A1970" s="8" t="s">
        <v>779</v>
      </c>
      <c r="B1970" t="s">
        <v>10345</v>
      </c>
    </row>
    <row r="1971" spans="1:2">
      <c r="A1971" s="8" t="s">
        <v>3012</v>
      </c>
      <c r="B1971" t="s">
        <v>10390</v>
      </c>
    </row>
    <row r="1972" spans="1:2">
      <c r="A1972" s="8" t="s">
        <v>3013</v>
      </c>
      <c r="B1972" t="s">
        <v>10340</v>
      </c>
    </row>
    <row r="1973" spans="1:2">
      <c r="A1973" s="8" t="s">
        <v>925</v>
      </c>
      <c r="B1973" t="s">
        <v>10369</v>
      </c>
    </row>
    <row r="1974" spans="1:2">
      <c r="A1974" s="8" t="s">
        <v>3014</v>
      </c>
      <c r="B1974" t="s">
        <v>10384</v>
      </c>
    </row>
    <row r="1975" spans="1:2">
      <c r="A1975" s="8" t="s">
        <v>3015</v>
      </c>
      <c r="B1975" t="s">
        <v>10337</v>
      </c>
    </row>
    <row r="1976" spans="1:2">
      <c r="A1976" s="8" t="s">
        <v>3016</v>
      </c>
      <c r="B1976" t="s">
        <v>10346</v>
      </c>
    </row>
    <row r="1977" spans="1:2">
      <c r="A1977" s="8" t="s">
        <v>3017</v>
      </c>
      <c r="B1977" t="s">
        <v>10339</v>
      </c>
    </row>
    <row r="1978" spans="1:2">
      <c r="A1978" s="8" t="s">
        <v>3018</v>
      </c>
      <c r="B1978" t="s">
        <v>10340</v>
      </c>
    </row>
    <row r="1979" spans="1:2">
      <c r="A1979" s="8" t="s">
        <v>3019</v>
      </c>
      <c r="B1979" t="s">
        <v>10349</v>
      </c>
    </row>
    <row r="1980" spans="1:2">
      <c r="A1980" s="8" t="s">
        <v>3020</v>
      </c>
      <c r="B1980" t="s">
        <v>10390</v>
      </c>
    </row>
    <row r="1981" spans="1:2">
      <c r="A1981" s="8" t="s">
        <v>3021</v>
      </c>
      <c r="B1981" t="s">
        <v>10340</v>
      </c>
    </row>
    <row r="1982" spans="1:2">
      <c r="A1982" s="8" t="s">
        <v>3022</v>
      </c>
      <c r="B1982" t="s">
        <v>10330</v>
      </c>
    </row>
    <row r="1983" spans="1:2">
      <c r="A1983" s="8" t="s">
        <v>3023</v>
      </c>
      <c r="B1983" t="s">
        <v>10345</v>
      </c>
    </row>
    <row r="1984" spans="1:2">
      <c r="A1984" s="8" t="s">
        <v>3024</v>
      </c>
      <c r="B1984" t="s">
        <v>10369</v>
      </c>
    </row>
    <row r="1985" spans="1:2">
      <c r="A1985" s="8" t="s">
        <v>3025</v>
      </c>
      <c r="B1985" t="s">
        <v>10328</v>
      </c>
    </row>
    <row r="1986" spans="1:2">
      <c r="A1986" s="8" t="s">
        <v>3026</v>
      </c>
      <c r="B1986" t="s">
        <v>10328</v>
      </c>
    </row>
    <row r="1987" spans="1:2">
      <c r="A1987" s="8" t="s">
        <v>3027</v>
      </c>
      <c r="B1987" t="s">
        <v>10366</v>
      </c>
    </row>
    <row r="1988" spans="1:2">
      <c r="A1988" s="8" t="s">
        <v>3028</v>
      </c>
      <c r="B1988" t="s">
        <v>10535</v>
      </c>
    </row>
    <row r="1989" spans="1:2">
      <c r="A1989" s="8" t="s">
        <v>3029</v>
      </c>
      <c r="B1989" t="s">
        <v>10450</v>
      </c>
    </row>
    <row r="1990" spans="1:2">
      <c r="A1990" s="8" t="s">
        <v>3030</v>
      </c>
      <c r="B1990" t="s">
        <v>10363</v>
      </c>
    </row>
    <row r="1991" spans="1:2">
      <c r="A1991" s="8" t="s">
        <v>3031</v>
      </c>
      <c r="B1991" t="s">
        <v>10346</v>
      </c>
    </row>
    <row r="1992" spans="1:2">
      <c r="A1992" s="8" t="s">
        <v>3032</v>
      </c>
      <c r="B1992" t="s">
        <v>10405</v>
      </c>
    </row>
    <row r="1993" spans="1:2">
      <c r="A1993" s="8" t="s">
        <v>3033</v>
      </c>
      <c r="B1993" t="s">
        <v>10338</v>
      </c>
    </row>
    <row r="1994" spans="1:2">
      <c r="A1994" s="8" t="s">
        <v>3034</v>
      </c>
      <c r="B1994" t="s">
        <v>10340</v>
      </c>
    </row>
    <row r="1995" spans="1:2">
      <c r="A1995" s="8" t="s">
        <v>3035</v>
      </c>
      <c r="B1995" t="s">
        <v>10369</v>
      </c>
    </row>
    <row r="1996" spans="1:2">
      <c r="A1996" s="8" t="s">
        <v>3036</v>
      </c>
      <c r="B1996" t="s">
        <v>10477</v>
      </c>
    </row>
    <row r="1997" spans="1:2">
      <c r="A1997" s="8" t="s">
        <v>3037</v>
      </c>
      <c r="B1997" t="s">
        <v>10384</v>
      </c>
    </row>
    <row r="1998" spans="1:2">
      <c r="A1998" s="8" t="s">
        <v>3038</v>
      </c>
      <c r="B1998" t="s">
        <v>10412</v>
      </c>
    </row>
    <row r="1999" spans="1:2">
      <c r="A1999" s="8" t="s">
        <v>3039</v>
      </c>
      <c r="B1999" t="s">
        <v>10330</v>
      </c>
    </row>
    <row r="2000" spans="1:2">
      <c r="A2000" s="8" t="s">
        <v>3040</v>
      </c>
      <c r="B2000" t="s">
        <v>10454</v>
      </c>
    </row>
    <row r="2001" spans="1:2">
      <c r="A2001" s="8" t="s">
        <v>3041</v>
      </c>
      <c r="B2001" t="s">
        <v>10339</v>
      </c>
    </row>
    <row r="2002" spans="1:2">
      <c r="A2002" s="8" t="s">
        <v>3042</v>
      </c>
      <c r="B2002" t="s">
        <v>10349</v>
      </c>
    </row>
    <row r="2003" spans="1:2">
      <c r="A2003" s="8" t="s">
        <v>3043</v>
      </c>
      <c r="B2003" t="s">
        <v>10340</v>
      </c>
    </row>
    <row r="2004" spans="1:2">
      <c r="A2004" s="8" t="s">
        <v>3044</v>
      </c>
      <c r="B2004" t="s">
        <v>10328</v>
      </c>
    </row>
    <row r="2005" spans="1:2">
      <c r="A2005" s="8" t="s">
        <v>3045</v>
      </c>
      <c r="B2005" t="s">
        <v>10393</v>
      </c>
    </row>
    <row r="2006" spans="1:2">
      <c r="A2006" s="8" t="s">
        <v>3046</v>
      </c>
      <c r="B2006" t="s">
        <v>10340</v>
      </c>
    </row>
    <row r="2007" spans="1:2">
      <c r="A2007" s="8" t="s">
        <v>3047</v>
      </c>
      <c r="B2007" t="s">
        <v>10328</v>
      </c>
    </row>
    <row r="2008" spans="1:2">
      <c r="A2008" s="8" t="s">
        <v>3048</v>
      </c>
      <c r="B2008" t="s">
        <v>10340</v>
      </c>
    </row>
    <row r="2009" spans="1:2">
      <c r="A2009" s="8" t="s">
        <v>3049</v>
      </c>
      <c r="B2009" t="s">
        <v>10536</v>
      </c>
    </row>
    <row r="2010" spans="1:2">
      <c r="A2010" s="8" t="s">
        <v>3050</v>
      </c>
      <c r="B2010" t="s">
        <v>10373</v>
      </c>
    </row>
    <row r="2011" spans="1:2">
      <c r="A2011" s="8" t="s">
        <v>3051</v>
      </c>
      <c r="B2011" t="s">
        <v>10473</v>
      </c>
    </row>
    <row r="2012" spans="1:2">
      <c r="A2012" s="8" t="s">
        <v>3052</v>
      </c>
      <c r="B2012" t="s">
        <v>10344</v>
      </c>
    </row>
    <row r="2013" spans="1:2">
      <c r="A2013" s="8" t="s">
        <v>3053</v>
      </c>
      <c r="B2013" t="s">
        <v>10461</v>
      </c>
    </row>
    <row r="2014" spans="1:2">
      <c r="A2014" s="8" t="s">
        <v>3054</v>
      </c>
      <c r="B2014" t="s">
        <v>10512</v>
      </c>
    </row>
    <row r="2015" spans="1:2">
      <c r="A2015" s="8" t="s">
        <v>3055</v>
      </c>
      <c r="B2015" t="s">
        <v>10369</v>
      </c>
    </row>
    <row r="2016" spans="1:2">
      <c r="A2016" s="8" t="s">
        <v>3056</v>
      </c>
      <c r="B2016" t="s">
        <v>10340</v>
      </c>
    </row>
    <row r="2017" spans="1:2">
      <c r="A2017" s="8" t="s">
        <v>819</v>
      </c>
      <c r="B2017" t="s">
        <v>10346</v>
      </c>
    </row>
    <row r="2018" spans="1:2">
      <c r="A2018" s="8" t="s">
        <v>3057</v>
      </c>
      <c r="B2018" t="s">
        <v>10340</v>
      </c>
    </row>
    <row r="2019" spans="1:2">
      <c r="A2019" s="8" t="s">
        <v>3058</v>
      </c>
      <c r="B2019" t="s">
        <v>10412</v>
      </c>
    </row>
    <row r="2020" spans="1:2">
      <c r="A2020" s="8" t="s">
        <v>3059</v>
      </c>
      <c r="B2020" t="s">
        <v>10350</v>
      </c>
    </row>
    <row r="2021" spans="1:2">
      <c r="A2021" s="8" t="s">
        <v>3060</v>
      </c>
      <c r="B2021" t="s">
        <v>10443</v>
      </c>
    </row>
    <row r="2022" spans="1:2">
      <c r="A2022" s="8" t="s">
        <v>3061</v>
      </c>
      <c r="B2022" t="s">
        <v>10346</v>
      </c>
    </row>
    <row r="2023" spans="1:2">
      <c r="A2023" s="8" t="s">
        <v>3062</v>
      </c>
      <c r="B2023" t="s">
        <v>10391</v>
      </c>
    </row>
    <row r="2024" spans="1:2">
      <c r="A2024" s="8" t="s">
        <v>3063</v>
      </c>
      <c r="B2024" t="s">
        <v>10340</v>
      </c>
    </row>
    <row r="2025" spans="1:2">
      <c r="A2025" s="8" t="s">
        <v>3064</v>
      </c>
      <c r="B2025" t="s">
        <v>10363</v>
      </c>
    </row>
    <row r="2026" spans="1:2">
      <c r="A2026" s="8" t="s">
        <v>3065</v>
      </c>
      <c r="B2026" t="s">
        <v>10495</v>
      </c>
    </row>
    <row r="2027" spans="1:2">
      <c r="A2027" s="8" t="s">
        <v>3066</v>
      </c>
      <c r="B2027" t="s">
        <v>10329</v>
      </c>
    </row>
    <row r="2028" spans="1:2">
      <c r="A2028" s="8" t="s">
        <v>3067</v>
      </c>
      <c r="B2028" t="s">
        <v>10363</v>
      </c>
    </row>
    <row r="2029" spans="1:2">
      <c r="A2029" s="8" t="s">
        <v>3068</v>
      </c>
      <c r="B2029" t="s">
        <v>10363</v>
      </c>
    </row>
    <row r="2030" spans="1:2">
      <c r="A2030" s="8" t="s">
        <v>782</v>
      </c>
      <c r="B2030" t="s">
        <v>10384</v>
      </c>
    </row>
    <row r="2031" spans="1:2">
      <c r="A2031" s="8" t="s">
        <v>3069</v>
      </c>
      <c r="B2031" t="s">
        <v>10522</v>
      </c>
    </row>
    <row r="2032" spans="1:2">
      <c r="A2032" s="8" t="s">
        <v>3070</v>
      </c>
      <c r="B2032" t="s">
        <v>10384</v>
      </c>
    </row>
    <row r="2033" spans="1:2">
      <c r="A2033" s="8" t="s">
        <v>3071</v>
      </c>
      <c r="B2033" t="s">
        <v>10340</v>
      </c>
    </row>
    <row r="2034" spans="1:2">
      <c r="A2034" s="8" t="s">
        <v>3072</v>
      </c>
      <c r="B2034" t="s">
        <v>10345</v>
      </c>
    </row>
    <row r="2035" spans="1:2">
      <c r="A2035" s="8" t="s">
        <v>788</v>
      </c>
      <c r="B2035" t="s">
        <v>10361</v>
      </c>
    </row>
    <row r="2036" spans="1:2">
      <c r="A2036" s="8" t="s">
        <v>3073</v>
      </c>
      <c r="B2036" t="s">
        <v>10489</v>
      </c>
    </row>
    <row r="2037" spans="1:2">
      <c r="A2037" s="8" t="s">
        <v>3074</v>
      </c>
      <c r="B2037" t="s">
        <v>10384</v>
      </c>
    </row>
    <row r="2038" spans="1:2">
      <c r="A2038" s="8" t="s">
        <v>3075</v>
      </c>
      <c r="B2038" t="s">
        <v>10390</v>
      </c>
    </row>
    <row r="2039" spans="1:2">
      <c r="A2039" s="8" t="s">
        <v>3076</v>
      </c>
      <c r="B2039" t="s">
        <v>10369</v>
      </c>
    </row>
    <row r="2040" spans="1:2">
      <c r="A2040" s="8" t="s">
        <v>3077</v>
      </c>
      <c r="B2040" t="s">
        <v>10350</v>
      </c>
    </row>
    <row r="2041" spans="1:2">
      <c r="A2041" s="8" t="s">
        <v>3078</v>
      </c>
      <c r="B2041" t="s">
        <v>10340</v>
      </c>
    </row>
    <row r="2042" spans="1:2">
      <c r="A2042" s="8" t="s">
        <v>3079</v>
      </c>
      <c r="B2042" t="s">
        <v>10340</v>
      </c>
    </row>
    <row r="2043" spans="1:2">
      <c r="A2043" s="8" t="s">
        <v>3080</v>
      </c>
      <c r="B2043" t="s">
        <v>10331</v>
      </c>
    </row>
    <row r="2044" spans="1:2">
      <c r="A2044" s="8" t="s">
        <v>3081</v>
      </c>
      <c r="B2044" t="s">
        <v>10390</v>
      </c>
    </row>
    <row r="2045" spans="1:2">
      <c r="A2045" s="8" t="s">
        <v>3082</v>
      </c>
      <c r="B2045" t="s">
        <v>10346</v>
      </c>
    </row>
    <row r="2046" spans="1:2">
      <c r="A2046" s="8" t="s">
        <v>3083</v>
      </c>
      <c r="B2046" t="s">
        <v>10368</v>
      </c>
    </row>
    <row r="2047" spans="1:2">
      <c r="A2047" s="8" t="s">
        <v>3084</v>
      </c>
      <c r="B2047" t="s">
        <v>10473</v>
      </c>
    </row>
    <row r="2048" spans="1:2">
      <c r="A2048" s="8" t="s">
        <v>869</v>
      </c>
      <c r="B2048" t="s">
        <v>10384</v>
      </c>
    </row>
    <row r="2049" spans="1:2">
      <c r="A2049" s="8" t="s">
        <v>3085</v>
      </c>
      <c r="B2049" t="s">
        <v>10433</v>
      </c>
    </row>
    <row r="2050" spans="1:2">
      <c r="A2050" s="8" t="s">
        <v>3086</v>
      </c>
      <c r="B2050" t="s">
        <v>10460</v>
      </c>
    </row>
    <row r="2051" spans="1:2">
      <c r="A2051" s="8" t="s">
        <v>3087</v>
      </c>
      <c r="B2051" t="s">
        <v>10464</v>
      </c>
    </row>
    <row r="2052" spans="1:2">
      <c r="A2052" s="8" t="s">
        <v>3088</v>
      </c>
      <c r="B2052" t="s">
        <v>10476</v>
      </c>
    </row>
    <row r="2053" spans="1:2">
      <c r="A2053" s="8" t="s">
        <v>3089</v>
      </c>
      <c r="B2053" t="s">
        <v>10330</v>
      </c>
    </row>
    <row r="2054" spans="1:2">
      <c r="A2054" s="8" t="s">
        <v>3090</v>
      </c>
      <c r="B2054" t="s">
        <v>10347</v>
      </c>
    </row>
    <row r="2055" spans="1:2">
      <c r="A2055" s="8" t="s">
        <v>3091</v>
      </c>
      <c r="B2055" t="s">
        <v>10412</v>
      </c>
    </row>
    <row r="2056" spans="1:2">
      <c r="A2056" s="8" t="s">
        <v>3092</v>
      </c>
      <c r="B2056" t="s">
        <v>10393</v>
      </c>
    </row>
    <row r="2057" spans="1:2">
      <c r="A2057" s="8" t="s">
        <v>3093</v>
      </c>
      <c r="B2057" t="s">
        <v>10370</v>
      </c>
    </row>
    <row r="2058" spans="1:2">
      <c r="A2058" s="8" t="s">
        <v>3094</v>
      </c>
      <c r="B2058" t="s">
        <v>10369</v>
      </c>
    </row>
    <row r="2059" spans="1:2">
      <c r="A2059" s="8" t="s">
        <v>3095</v>
      </c>
      <c r="B2059" t="s">
        <v>10372</v>
      </c>
    </row>
    <row r="2060" spans="1:2">
      <c r="A2060" s="8" t="s">
        <v>3096</v>
      </c>
      <c r="B2060" t="s">
        <v>10429</v>
      </c>
    </row>
    <row r="2061" spans="1:2">
      <c r="A2061" s="8" t="s">
        <v>3097</v>
      </c>
      <c r="B2061" t="s">
        <v>10354</v>
      </c>
    </row>
    <row r="2062" spans="1:2">
      <c r="A2062" s="8" t="s">
        <v>3098</v>
      </c>
      <c r="B2062" t="s">
        <v>10394</v>
      </c>
    </row>
    <row r="2063" spans="1:2">
      <c r="A2063" s="8" t="s">
        <v>3099</v>
      </c>
      <c r="B2063" t="s">
        <v>10340</v>
      </c>
    </row>
    <row r="2064" spans="1:2">
      <c r="A2064" s="8" t="s">
        <v>3100</v>
      </c>
      <c r="B2064" t="s">
        <v>10434</v>
      </c>
    </row>
    <row r="2065" spans="1:2">
      <c r="A2065" s="8" t="s">
        <v>805</v>
      </c>
      <c r="B2065" t="s">
        <v>10340</v>
      </c>
    </row>
    <row r="2066" spans="1:2">
      <c r="A2066" s="8" t="s">
        <v>3101</v>
      </c>
      <c r="B2066" t="s">
        <v>10390</v>
      </c>
    </row>
    <row r="2067" spans="1:2">
      <c r="A2067" s="8" t="s">
        <v>3102</v>
      </c>
      <c r="B2067" t="s">
        <v>10378</v>
      </c>
    </row>
    <row r="2068" spans="1:2">
      <c r="A2068" s="8" t="s">
        <v>3103</v>
      </c>
      <c r="B2068" t="s">
        <v>10467</v>
      </c>
    </row>
    <row r="2069" spans="1:2">
      <c r="A2069" s="8" t="s">
        <v>425</v>
      </c>
      <c r="B2069" t="s">
        <v>10369</v>
      </c>
    </row>
    <row r="2070" spans="1:2">
      <c r="A2070" s="8" t="s">
        <v>3104</v>
      </c>
      <c r="B2070" t="s">
        <v>10340</v>
      </c>
    </row>
    <row r="2071" spans="1:2">
      <c r="A2071" s="8" t="s">
        <v>3105</v>
      </c>
      <c r="B2071" t="s">
        <v>10473</v>
      </c>
    </row>
    <row r="2072" spans="1:2">
      <c r="A2072" s="8" t="s">
        <v>3106</v>
      </c>
      <c r="B2072" t="s">
        <v>10390</v>
      </c>
    </row>
    <row r="2073" spans="1:2">
      <c r="A2073" s="8" t="s">
        <v>3107</v>
      </c>
      <c r="B2073" t="s">
        <v>10372</v>
      </c>
    </row>
    <row r="2074" spans="1:2">
      <c r="A2074" s="8" t="s">
        <v>3108</v>
      </c>
      <c r="B2074" t="s">
        <v>10345</v>
      </c>
    </row>
    <row r="2075" spans="1:2">
      <c r="A2075" s="8" t="s">
        <v>3109</v>
      </c>
      <c r="B2075" t="s">
        <v>10336</v>
      </c>
    </row>
    <row r="2076" spans="1:2">
      <c r="A2076" s="8" t="s">
        <v>3110</v>
      </c>
      <c r="B2076" t="s">
        <v>10397</v>
      </c>
    </row>
    <row r="2077" spans="1:2">
      <c r="A2077" s="8" t="s">
        <v>893</v>
      </c>
      <c r="B2077" t="s">
        <v>10349</v>
      </c>
    </row>
    <row r="2078" spans="1:2">
      <c r="A2078" s="8" t="s">
        <v>3111</v>
      </c>
      <c r="B2078" t="s">
        <v>10365</v>
      </c>
    </row>
    <row r="2079" spans="1:2">
      <c r="A2079" s="8" t="s">
        <v>3112</v>
      </c>
      <c r="B2079" t="s">
        <v>10363</v>
      </c>
    </row>
    <row r="2080" spans="1:2">
      <c r="A2080" s="8" t="s">
        <v>3113</v>
      </c>
      <c r="B2080" t="s">
        <v>10394</v>
      </c>
    </row>
    <row r="2081" spans="1:2">
      <c r="A2081" s="8" t="s">
        <v>3114</v>
      </c>
      <c r="B2081" t="s">
        <v>10473</v>
      </c>
    </row>
    <row r="2082" spans="1:2">
      <c r="A2082" s="8" t="s">
        <v>3115</v>
      </c>
      <c r="B2082" t="s">
        <v>10347</v>
      </c>
    </row>
    <row r="2083" spans="1:2">
      <c r="A2083" s="8" t="s">
        <v>3116</v>
      </c>
      <c r="B2083" t="s">
        <v>10340</v>
      </c>
    </row>
    <row r="2084" spans="1:2">
      <c r="A2084" s="8" t="s">
        <v>3117</v>
      </c>
      <c r="B2084" t="s">
        <v>10347</v>
      </c>
    </row>
    <row r="2085" spans="1:2">
      <c r="A2085" s="8" t="s">
        <v>3118</v>
      </c>
      <c r="B2085" t="s">
        <v>10336</v>
      </c>
    </row>
    <row r="2086" spans="1:2">
      <c r="A2086" s="8" t="s">
        <v>770</v>
      </c>
      <c r="B2086" t="s">
        <v>10344</v>
      </c>
    </row>
    <row r="2087" spans="1:2">
      <c r="A2087" s="8" t="s">
        <v>3119</v>
      </c>
      <c r="B2087" t="s">
        <v>10460</v>
      </c>
    </row>
    <row r="2088" spans="1:2">
      <c r="A2088" s="8" t="s">
        <v>3120</v>
      </c>
      <c r="B2088" t="s">
        <v>10370</v>
      </c>
    </row>
    <row r="2089" spans="1:2">
      <c r="A2089" s="8" t="s">
        <v>3121</v>
      </c>
      <c r="B2089" t="s">
        <v>10432</v>
      </c>
    </row>
    <row r="2090" spans="1:2">
      <c r="A2090" s="8" t="s">
        <v>3122</v>
      </c>
      <c r="B2090" t="s">
        <v>10365</v>
      </c>
    </row>
    <row r="2091" spans="1:2">
      <c r="A2091" s="8" t="s">
        <v>3123</v>
      </c>
      <c r="B2091" t="s">
        <v>10390</v>
      </c>
    </row>
    <row r="2092" spans="1:2">
      <c r="A2092" s="8" t="s">
        <v>914</v>
      </c>
      <c r="B2092" t="s">
        <v>10435</v>
      </c>
    </row>
    <row r="2093" spans="1:2">
      <c r="A2093" s="8" t="s">
        <v>3124</v>
      </c>
      <c r="B2093" t="s">
        <v>10340</v>
      </c>
    </row>
    <row r="2094" spans="1:2">
      <c r="A2094" s="8" t="s">
        <v>3125</v>
      </c>
      <c r="B2094" t="s">
        <v>10369</v>
      </c>
    </row>
    <row r="2095" spans="1:2">
      <c r="A2095" s="8" t="s">
        <v>3126</v>
      </c>
      <c r="B2095" t="s">
        <v>10369</v>
      </c>
    </row>
    <row r="2096" spans="1:2">
      <c r="A2096" s="8" t="s">
        <v>3127</v>
      </c>
      <c r="B2096" t="s">
        <v>10349</v>
      </c>
    </row>
    <row r="2097" spans="1:2">
      <c r="A2097" s="8" t="s">
        <v>3128</v>
      </c>
      <c r="B2097" t="s">
        <v>10384</v>
      </c>
    </row>
    <row r="2098" spans="1:2">
      <c r="A2098" s="8" t="s">
        <v>3129</v>
      </c>
      <c r="B2098" t="s">
        <v>10350</v>
      </c>
    </row>
    <row r="2099" spans="1:2">
      <c r="A2099" s="8" t="s">
        <v>695</v>
      </c>
      <c r="B2099" t="s">
        <v>10327</v>
      </c>
    </row>
    <row r="2100" spans="1:2">
      <c r="A2100" s="8" t="s">
        <v>3130</v>
      </c>
      <c r="B2100" t="s">
        <v>10351</v>
      </c>
    </row>
    <row r="2101" spans="1:2">
      <c r="A2101" s="8" t="s">
        <v>3131</v>
      </c>
      <c r="B2101" t="s">
        <v>10430</v>
      </c>
    </row>
    <row r="2102" spans="1:2">
      <c r="A2102" s="8" t="s">
        <v>3132</v>
      </c>
      <c r="B2102" t="s">
        <v>10340</v>
      </c>
    </row>
    <row r="2103" spans="1:2">
      <c r="A2103" s="8" t="s">
        <v>3133</v>
      </c>
      <c r="B2103" t="s">
        <v>10328</v>
      </c>
    </row>
    <row r="2104" spans="1:2">
      <c r="A2104" s="8" t="s">
        <v>3134</v>
      </c>
      <c r="B2104" t="s">
        <v>10537</v>
      </c>
    </row>
    <row r="2105" spans="1:2">
      <c r="A2105" s="8" t="s">
        <v>3135</v>
      </c>
      <c r="B2105" t="s">
        <v>10401</v>
      </c>
    </row>
    <row r="2106" spans="1:2">
      <c r="A2106" s="8" t="s">
        <v>3136</v>
      </c>
      <c r="B2106" t="s">
        <v>10373</v>
      </c>
    </row>
    <row r="2107" spans="1:2">
      <c r="A2107" s="8" t="s">
        <v>3137</v>
      </c>
      <c r="B2107" t="s">
        <v>10331</v>
      </c>
    </row>
    <row r="2108" spans="1:2">
      <c r="A2108" s="8" t="s">
        <v>3138</v>
      </c>
      <c r="B2108" t="s">
        <v>10519</v>
      </c>
    </row>
    <row r="2109" spans="1:2">
      <c r="A2109" s="8" t="s">
        <v>3139</v>
      </c>
      <c r="B2109" t="s">
        <v>10340</v>
      </c>
    </row>
    <row r="2110" spans="1:2">
      <c r="A2110" s="8" t="s">
        <v>3140</v>
      </c>
      <c r="B2110" t="s">
        <v>10346</v>
      </c>
    </row>
    <row r="2111" spans="1:2">
      <c r="A2111" s="8" t="s">
        <v>3141</v>
      </c>
      <c r="B2111" t="s">
        <v>10330</v>
      </c>
    </row>
    <row r="2112" spans="1:2">
      <c r="A2112" s="8" t="s">
        <v>3142</v>
      </c>
      <c r="B2112" t="s">
        <v>10350</v>
      </c>
    </row>
    <row r="2113" spans="1:2">
      <c r="A2113" s="8" t="s">
        <v>3143</v>
      </c>
      <c r="B2113" t="s">
        <v>10340</v>
      </c>
    </row>
    <row r="2114" spans="1:2">
      <c r="A2114" s="8" t="s">
        <v>3144</v>
      </c>
      <c r="B2114" t="s">
        <v>10340</v>
      </c>
    </row>
    <row r="2115" spans="1:2">
      <c r="A2115" s="8" t="s">
        <v>3145</v>
      </c>
      <c r="B2115" t="s">
        <v>10357</v>
      </c>
    </row>
    <row r="2116" spans="1:2">
      <c r="A2116" s="8" t="s">
        <v>3146</v>
      </c>
      <c r="B2116" t="s">
        <v>10328</v>
      </c>
    </row>
    <row r="2117" spans="1:2">
      <c r="A2117" s="8" t="s">
        <v>3147</v>
      </c>
      <c r="B2117" t="s">
        <v>10387</v>
      </c>
    </row>
    <row r="2118" spans="1:2">
      <c r="A2118" s="8" t="s">
        <v>3148</v>
      </c>
      <c r="B2118" t="s">
        <v>10389</v>
      </c>
    </row>
    <row r="2119" spans="1:2">
      <c r="A2119" s="8" t="s">
        <v>632</v>
      </c>
      <c r="B2119" t="s">
        <v>10393</v>
      </c>
    </row>
    <row r="2120" spans="1:2">
      <c r="A2120" s="8" t="s">
        <v>3149</v>
      </c>
      <c r="B2120" t="s">
        <v>10510</v>
      </c>
    </row>
    <row r="2121" spans="1:2">
      <c r="A2121" s="8" t="s">
        <v>887</v>
      </c>
      <c r="B2121" t="s">
        <v>10356</v>
      </c>
    </row>
    <row r="2122" spans="1:2">
      <c r="A2122" s="8" t="s">
        <v>853</v>
      </c>
      <c r="B2122" t="s">
        <v>10384</v>
      </c>
    </row>
    <row r="2123" spans="1:2">
      <c r="A2123" s="8" t="s">
        <v>3150</v>
      </c>
      <c r="B2123" t="s">
        <v>10340</v>
      </c>
    </row>
    <row r="2124" spans="1:2">
      <c r="A2124" s="8" t="s">
        <v>3151</v>
      </c>
      <c r="B2124" t="s">
        <v>10396</v>
      </c>
    </row>
    <row r="2125" spans="1:2">
      <c r="A2125" s="8" t="s">
        <v>3152</v>
      </c>
      <c r="B2125" t="s">
        <v>10419</v>
      </c>
    </row>
    <row r="2126" spans="1:2">
      <c r="A2126" s="8" t="s">
        <v>3153</v>
      </c>
      <c r="B2126" t="s">
        <v>10460</v>
      </c>
    </row>
    <row r="2127" spans="1:2">
      <c r="A2127" s="8" t="s">
        <v>3154</v>
      </c>
      <c r="B2127" t="s">
        <v>10344</v>
      </c>
    </row>
    <row r="2128" spans="1:2">
      <c r="A2128" s="8" t="s">
        <v>3155</v>
      </c>
      <c r="B2128" t="s">
        <v>10328</v>
      </c>
    </row>
    <row r="2129" spans="1:2">
      <c r="A2129" s="8" t="s">
        <v>3156</v>
      </c>
      <c r="B2129" t="s">
        <v>10412</v>
      </c>
    </row>
    <row r="2130" spans="1:2">
      <c r="A2130" s="8" t="s">
        <v>183</v>
      </c>
      <c r="B2130" t="s">
        <v>10384</v>
      </c>
    </row>
    <row r="2131" spans="1:2">
      <c r="A2131" s="8" t="s">
        <v>3157</v>
      </c>
      <c r="B2131" t="s">
        <v>10365</v>
      </c>
    </row>
    <row r="2132" spans="1:2">
      <c r="A2132" s="8" t="s">
        <v>3158</v>
      </c>
      <c r="B2132" t="s">
        <v>10384</v>
      </c>
    </row>
    <row r="2133" spans="1:2">
      <c r="A2133" s="8" t="s">
        <v>3159</v>
      </c>
      <c r="B2133" t="s">
        <v>10330</v>
      </c>
    </row>
    <row r="2134" spans="1:2">
      <c r="A2134" s="8" t="s">
        <v>3160</v>
      </c>
      <c r="B2134" t="s">
        <v>10395</v>
      </c>
    </row>
    <row r="2135" spans="1:2">
      <c r="A2135" s="8" t="s">
        <v>3161</v>
      </c>
      <c r="B2135" t="s">
        <v>10538</v>
      </c>
    </row>
    <row r="2136" spans="1:2">
      <c r="A2136" s="8" t="s">
        <v>3162</v>
      </c>
      <c r="B2136" t="s">
        <v>10340</v>
      </c>
    </row>
    <row r="2137" spans="1:2">
      <c r="A2137" s="8" t="s">
        <v>3163</v>
      </c>
      <c r="B2137" t="s">
        <v>10539</v>
      </c>
    </row>
    <row r="2138" spans="1:2">
      <c r="A2138" s="8" t="s">
        <v>3164</v>
      </c>
      <c r="B2138" t="s">
        <v>10518</v>
      </c>
    </row>
    <row r="2139" spans="1:2">
      <c r="A2139" s="8" t="s">
        <v>3165</v>
      </c>
      <c r="B2139" t="s">
        <v>10370</v>
      </c>
    </row>
    <row r="2140" spans="1:2">
      <c r="A2140" s="8" t="s">
        <v>3166</v>
      </c>
      <c r="B2140" t="s">
        <v>10346</v>
      </c>
    </row>
    <row r="2141" spans="1:2">
      <c r="A2141" s="8" t="s">
        <v>3167</v>
      </c>
      <c r="B2141" t="s">
        <v>10377</v>
      </c>
    </row>
    <row r="2142" spans="1:2">
      <c r="A2142" s="8" t="s">
        <v>3168</v>
      </c>
      <c r="B2142" t="s">
        <v>10405</v>
      </c>
    </row>
    <row r="2143" spans="1:2">
      <c r="A2143" s="8" t="s">
        <v>3169</v>
      </c>
      <c r="B2143" t="s">
        <v>10461</v>
      </c>
    </row>
    <row r="2144" spans="1:2">
      <c r="A2144" s="8" t="s">
        <v>3170</v>
      </c>
      <c r="B2144" t="s">
        <v>10330</v>
      </c>
    </row>
    <row r="2145" spans="1:2">
      <c r="A2145" s="8" t="s">
        <v>3171</v>
      </c>
      <c r="B2145" t="s">
        <v>10370</v>
      </c>
    </row>
    <row r="2146" spans="1:2">
      <c r="A2146" s="8" t="s">
        <v>3172</v>
      </c>
      <c r="B2146" t="s">
        <v>10461</v>
      </c>
    </row>
    <row r="2147" spans="1:2">
      <c r="A2147" s="8" t="s">
        <v>3173</v>
      </c>
      <c r="B2147" t="s">
        <v>10337</v>
      </c>
    </row>
    <row r="2148" spans="1:2">
      <c r="A2148" s="8" t="s">
        <v>3174</v>
      </c>
      <c r="B2148" t="s">
        <v>10393</v>
      </c>
    </row>
    <row r="2149" spans="1:2">
      <c r="A2149" s="8" t="s">
        <v>3175</v>
      </c>
      <c r="B2149" t="s">
        <v>10540</v>
      </c>
    </row>
    <row r="2150" spans="1:2">
      <c r="A2150" s="8" t="s">
        <v>3176</v>
      </c>
      <c r="B2150" t="s">
        <v>10350</v>
      </c>
    </row>
    <row r="2151" spans="1:2">
      <c r="A2151" s="8" t="s">
        <v>3177</v>
      </c>
      <c r="B2151" t="s">
        <v>10412</v>
      </c>
    </row>
    <row r="2152" spans="1:2">
      <c r="A2152" s="8" t="s">
        <v>3178</v>
      </c>
      <c r="B2152" t="s">
        <v>10328</v>
      </c>
    </row>
    <row r="2153" spans="1:2">
      <c r="A2153" s="8" t="s">
        <v>3179</v>
      </c>
      <c r="B2153" t="s">
        <v>10370</v>
      </c>
    </row>
    <row r="2154" spans="1:2">
      <c r="A2154" s="8" t="s">
        <v>3180</v>
      </c>
      <c r="B2154" t="s">
        <v>10368</v>
      </c>
    </row>
    <row r="2155" spans="1:2">
      <c r="A2155" s="8" t="s">
        <v>577</v>
      </c>
      <c r="B2155" t="s">
        <v>10358</v>
      </c>
    </row>
    <row r="2156" spans="1:2">
      <c r="A2156" s="8" t="s">
        <v>3181</v>
      </c>
      <c r="B2156" t="s">
        <v>10376</v>
      </c>
    </row>
    <row r="2157" spans="1:2">
      <c r="A2157" s="8" t="s">
        <v>3182</v>
      </c>
      <c r="B2157" t="s">
        <v>10335</v>
      </c>
    </row>
    <row r="2158" spans="1:2">
      <c r="A2158" s="8" t="s">
        <v>3183</v>
      </c>
      <c r="B2158" t="s">
        <v>10331</v>
      </c>
    </row>
    <row r="2159" spans="1:2">
      <c r="A2159" s="8" t="s">
        <v>3184</v>
      </c>
      <c r="B2159" t="s">
        <v>10541</v>
      </c>
    </row>
    <row r="2160" spans="1:2">
      <c r="A2160" s="8" t="s">
        <v>3185</v>
      </c>
      <c r="B2160" t="s">
        <v>10340</v>
      </c>
    </row>
    <row r="2161" spans="1:2">
      <c r="A2161" s="8" t="s">
        <v>3186</v>
      </c>
      <c r="B2161" t="s">
        <v>10385</v>
      </c>
    </row>
    <row r="2162" spans="1:2">
      <c r="A2162" s="8" t="s">
        <v>474</v>
      </c>
      <c r="B2162" t="s">
        <v>10330</v>
      </c>
    </row>
    <row r="2163" spans="1:2">
      <c r="A2163" s="8" t="s">
        <v>458</v>
      </c>
      <c r="B2163" t="s">
        <v>10346</v>
      </c>
    </row>
    <row r="2164" spans="1:2">
      <c r="A2164" s="8" t="s">
        <v>754</v>
      </c>
      <c r="B2164" t="s">
        <v>10464</v>
      </c>
    </row>
    <row r="2165" spans="1:2">
      <c r="A2165" s="8" t="s">
        <v>3187</v>
      </c>
      <c r="B2165" t="s">
        <v>10340</v>
      </c>
    </row>
    <row r="2166" spans="1:2">
      <c r="A2166" s="8" t="s">
        <v>3188</v>
      </c>
      <c r="B2166" t="s">
        <v>10370</v>
      </c>
    </row>
    <row r="2167" spans="1:2">
      <c r="A2167" s="8" t="s">
        <v>3189</v>
      </c>
      <c r="B2167" t="s">
        <v>10346</v>
      </c>
    </row>
    <row r="2168" spans="1:2">
      <c r="A2168" s="8" t="s">
        <v>3190</v>
      </c>
      <c r="B2168" t="s">
        <v>10340</v>
      </c>
    </row>
    <row r="2169" spans="1:2">
      <c r="A2169" s="8" t="s">
        <v>3191</v>
      </c>
      <c r="B2169" t="s">
        <v>10336</v>
      </c>
    </row>
    <row r="2170" spans="1:2">
      <c r="A2170" s="8" t="s">
        <v>3192</v>
      </c>
      <c r="B2170" t="s">
        <v>10443</v>
      </c>
    </row>
    <row r="2171" spans="1:2">
      <c r="A2171" s="8" t="s">
        <v>3193</v>
      </c>
      <c r="B2171" t="s">
        <v>10330</v>
      </c>
    </row>
    <row r="2172" spans="1:2">
      <c r="A2172" s="8" t="s">
        <v>3194</v>
      </c>
      <c r="B2172" t="s">
        <v>10447</v>
      </c>
    </row>
    <row r="2173" spans="1:2">
      <c r="A2173" s="8" t="s">
        <v>3195</v>
      </c>
      <c r="B2173" t="s">
        <v>10340</v>
      </c>
    </row>
    <row r="2174" spans="1:2">
      <c r="A2174" s="8" t="s">
        <v>3196</v>
      </c>
      <c r="B2174" t="s">
        <v>10539</v>
      </c>
    </row>
    <row r="2175" spans="1:2">
      <c r="A2175" s="8" t="s">
        <v>3197</v>
      </c>
      <c r="B2175" t="s">
        <v>10335</v>
      </c>
    </row>
    <row r="2176" spans="1:2">
      <c r="A2176" s="8" t="s">
        <v>3198</v>
      </c>
      <c r="B2176" t="s">
        <v>10365</v>
      </c>
    </row>
    <row r="2177" spans="1:2">
      <c r="A2177" s="8" t="s">
        <v>645</v>
      </c>
      <c r="B2177" t="s">
        <v>10384</v>
      </c>
    </row>
    <row r="2178" spans="1:2">
      <c r="A2178" s="8" t="s">
        <v>3199</v>
      </c>
      <c r="B2178" t="s">
        <v>10369</v>
      </c>
    </row>
    <row r="2179" spans="1:2">
      <c r="A2179" s="8" t="s">
        <v>3200</v>
      </c>
      <c r="B2179" t="s">
        <v>10520</v>
      </c>
    </row>
    <row r="2180" spans="1:2">
      <c r="A2180" s="8" t="s">
        <v>3201</v>
      </c>
      <c r="B2180" t="s">
        <v>10370</v>
      </c>
    </row>
    <row r="2181" spans="1:2">
      <c r="A2181" s="8" t="s">
        <v>3202</v>
      </c>
      <c r="B2181" t="s">
        <v>10413</v>
      </c>
    </row>
    <row r="2182" spans="1:2">
      <c r="A2182" s="8" t="s">
        <v>3203</v>
      </c>
      <c r="B2182" t="s">
        <v>10365</v>
      </c>
    </row>
    <row r="2183" spans="1:2">
      <c r="A2183" s="8" t="s">
        <v>3204</v>
      </c>
      <c r="B2183" t="s">
        <v>10435</v>
      </c>
    </row>
    <row r="2184" spans="1:2">
      <c r="A2184" s="8" t="s">
        <v>3205</v>
      </c>
      <c r="B2184" t="s">
        <v>10337</v>
      </c>
    </row>
    <row r="2185" spans="1:2">
      <c r="A2185" s="8" t="s">
        <v>3206</v>
      </c>
      <c r="B2185" t="s">
        <v>10361</v>
      </c>
    </row>
    <row r="2186" spans="1:2">
      <c r="A2186" s="8" t="s">
        <v>3207</v>
      </c>
      <c r="B2186" t="s">
        <v>10542</v>
      </c>
    </row>
    <row r="2187" spans="1:2">
      <c r="A2187" s="8" t="s">
        <v>3208</v>
      </c>
      <c r="B2187" t="s">
        <v>10412</v>
      </c>
    </row>
    <row r="2188" spans="1:2">
      <c r="A2188" s="8" t="s">
        <v>3209</v>
      </c>
      <c r="B2188" t="s">
        <v>10340</v>
      </c>
    </row>
    <row r="2189" spans="1:2">
      <c r="A2189" s="8" t="s">
        <v>3210</v>
      </c>
      <c r="B2189" t="s">
        <v>10340</v>
      </c>
    </row>
    <row r="2190" spans="1:2">
      <c r="A2190" s="8" t="s">
        <v>3211</v>
      </c>
      <c r="B2190" t="s">
        <v>10360</v>
      </c>
    </row>
    <row r="2191" spans="1:2">
      <c r="A2191" s="8" t="s">
        <v>588</v>
      </c>
      <c r="B2191" t="s">
        <v>10346</v>
      </c>
    </row>
    <row r="2192" spans="1:2">
      <c r="A2192" s="8" t="s">
        <v>3212</v>
      </c>
      <c r="B2192" t="s">
        <v>10365</v>
      </c>
    </row>
    <row r="2193" spans="1:2">
      <c r="A2193" s="8" t="s">
        <v>3213</v>
      </c>
      <c r="B2193" t="s">
        <v>10340</v>
      </c>
    </row>
    <row r="2194" spans="1:2">
      <c r="A2194" s="8" t="s">
        <v>3214</v>
      </c>
      <c r="B2194" t="s">
        <v>10344</v>
      </c>
    </row>
    <row r="2195" spans="1:2">
      <c r="A2195" s="8" t="s">
        <v>3215</v>
      </c>
      <c r="B2195" t="s">
        <v>10367</v>
      </c>
    </row>
    <row r="2196" spans="1:2">
      <c r="A2196" s="8" t="s">
        <v>3216</v>
      </c>
      <c r="B2196" t="s">
        <v>10365</v>
      </c>
    </row>
    <row r="2197" spans="1:2">
      <c r="A2197" s="8" t="s">
        <v>3217</v>
      </c>
      <c r="B2197" t="s">
        <v>10372</v>
      </c>
    </row>
    <row r="2198" spans="1:2">
      <c r="A2198" s="8" t="s">
        <v>3218</v>
      </c>
      <c r="B2198" t="s">
        <v>10450</v>
      </c>
    </row>
    <row r="2199" spans="1:2">
      <c r="A2199" s="8" t="s">
        <v>3219</v>
      </c>
      <c r="B2199" t="s">
        <v>10494</v>
      </c>
    </row>
    <row r="2200" spans="1:2">
      <c r="A2200" s="8" t="s">
        <v>3220</v>
      </c>
      <c r="B2200" t="s">
        <v>10330</v>
      </c>
    </row>
    <row r="2201" spans="1:2">
      <c r="A2201" s="8" t="s">
        <v>3221</v>
      </c>
      <c r="B2201" t="s">
        <v>10357</v>
      </c>
    </row>
    <row r="2202" spans="1:2">
      <c r="A2202" s="8" t="s">
        <v>3222</v>
      </c>
      <c r="B2202" t="s">
        <v>10391</v>
      </c>
    </row>
    <row r="2203" spans="1:2">
      <c r="A2203" s="8" t="s">
        <v>3223</v>
      </c>
      <c r="B2203" t="s">
        <v>10346</v>
      </c>
    </row>
    <row r="2204" spans="1:2">
      <c r="A2204" s="8" t="s">
        <v>3224</v>
      </c>
      <c r="B2204" t="s">
        <v>10431</v>
      </c>
    </row>
    <row r="2205" spans="1:2">
      <c r="A2205" s="8" t="s">
        <v>3225</v>
      </c>
      <c r="B2205" t="s">
        <v>10461</v>
      </c>
    </row>
    <row r="2206" spans="1:2">
      <c r="A2206" s="8" t="s">
        <v>3226</v>
      </c>
      <c r="B2206" t="s">
        <v>10543</v>
      </c>
    </row>
    <row r="2207" spans="1:2">
      <c r="A2207" s="8" t="s">
        <v>515</v>
      </c>
      <c r="B2207" t="s">
        <v>10358</v>
      </c>
    </row>
    <row r="2208" spans="1:2">
      <c r="A2208" s="8" t="s">
        <v>3227</v>
      </c>
      <c r="B2208" t="s">
        <v>10370</v>
      </c>
    </row>
    <row r="2209" spans="1:2">
      <c r="A2209" s="8" t="s">
        <v>3228</v>
      </c>
      <c r="B2209" t="s">
        <v>10365</v>
      </c>
    </row>
    <row r="2210" spans="1:2">
      <c r="A2210" s="8" t="s">
        <v>3229</v>
      </c>
      <c r="B2210" t="s">
        <v>10330</v>
      </c>
    </row>
    <row r="2211" spans="1:2">
      <c r="A2211" s="8" t="s">
        <v>521</v>
      </c>
      <c r="B2211" t="s">
        <v>10385</v>
      </c>
    </row>
    <row r="2212" spans="1:2">
      <c r="A2212" s="8" t="s">
        <v>3230</v>
      </c>
      <c r="B2212" t="s">
        <v>10328</v>
      </c>
    </row>
    <row r="2213" spans="1:2">
      <c r="A2213" s="8" t="s">
        <v>3231</v>
      </c>
      <c r="B2213" t="s">
        <v>10340</v>
      </c>
    </row>
    <row r="2214" spans="1:2">
      <c r="A2214" s="8" t="s">
        <v>3232</v>
      </c>
      <c r="B2214" t="s">
        <v>10412</v>
      </c>
    </row>
    <row r="2215" spans="1:2">
      <c r="A2215" s="8" t="s">
        <v>3233</v>
      </c>
      <c r="B2215" t="s">
        <v>10544</v>
      </c>
    </row>
    <row r="2216" spans="1:2">
      <c r="A2216" s="8" t="s">
        <v>3234</v>
      </c>
      <c r="B2216" t="s">
        <v>10384</v>
      </c>
    </row>
    <row r="2217" spans="1:2">
      <c r="A2217" s="8" t="s">
        <v>3235</v>
      </c>
      <c r="B2217" t="s">
        <v>10340</v>
      </c>
    </row>
    <row r="2218" spans="1:2">
      <c r="A2218" s="8" t="s">
        <v>3236</v>
      </c>
      <c r="B2218" t="s">
        <v>10473</v>
      </c>
    </row>
    <row r="2219" spans="1:2">
      <c r="A2219" s="8" t="s">
        <v>3237</v>
      </c>
      <c r="B2219" t="s">
        <v>10340</v>
      </c>
    </row>
    <row r="2220" spans="1:2">
      <c r="A2220" s="8" t="s">
        <v>3238</v>
      </c>
      <c r="B2220" t="s">
        <v>10340</v>
      </c>
    </row>
    <row r="2221" spans="1:2">
      <c r="A2221" s="8" t="s">
        <v>3239</v>
      </c>
      <c r="B2221" t="s">
        <v>10445</v>
      </c>
    </row>
    <row r="2222" spans="1:2">
      <c r="A2222" s="8" t="s">
        <v>3240</v>
      </c>
      <c r="B2222" t="s">
        <v>10429</v>
      </c>
    </row>
    <row r="2223" spans="1:2">
      <c r="A2223" s="8" t="s">
        <v>3241</v>
      </c>
      <c r="B2223" t="s">
        <v>10363</v>
      </c>
    </row>
    <row r="2224" spans="1:2">
      <c r="A2224" s="8" t="s">
        <v>3242</v>
      </c>
      <c r="B2224" t="s">
        <v>10328</v>
      </c>
    </row>
    <row r="2225" spans="1:2">
      <c r="A2225" s="8" t="s">
        <v>3243</v>
      </c>
      <c r="B2225" t="s">
        <v>10354</v>
      </c>
    </row>
    <row r="2226" spans="1:2">
      <c r="A2226" s="8" t="s">
        <v>3244</v>
      </c>
      <c r="B2226" t="s">
        <v>10506</v>
      </c>
    </row>
    <row r="2227" spans="1:2">
      <c r="A2227" s="8" t="s">
        <v>3245</v>
      </c>
      <c r="B2227" t="s">
        <v>10340</v>
      </c>
    </row>
    <row r="2228" spans="1:2">
      <c r="A2228" s="8" t="s">
        <v>3246</v>
      </c>
      <c r="B2228" t="s">
        <v>10340</v>
      </c>
    </row>
    <row r="2229" spans="1:2">
      <c r="A2229" s="8" t="s">
        <v>3247</v>
      </c>
      <c r="B2229" t="s">
        <v>10370</v>
      </c>
    </row>
    <row r="2230" spans="1:2">
      <c r="A2230" s="8" t="s">
        <v>3248</v>
      </c>
      <c r="B2230" t="s">
        <v>10545</v>
      </c>
    </row>
    <row r="2231" spans="1:2">
      <c r="A2231" s="8" t="s">
        <v>939</v>
      </c>
      <c r="B2231" t="s">
        <v>10340</v>
      </c>
    </row>
    <row r="2232" spans="1:2">
      <c r="A2232" s="8" t="s">
        <v>430</v>
      </c>
      <c r="B2232" t="s">
        <v>10345</v>
      </c>
    </row>
    <row r="2233" spans="1:2">
      <c r="A2233" s="8" t="s">
        <v>3249</v>
      </c>
      <c r="B2233" t="s">
        <v>10328</v>
      </c>
    </row>
    <row r="2234" spans="1:2">
      <c r="A2234" s="8" t="s">
        <v>3250</v>
      </c>
      <c r="B2234" t="s">
        <v>10335</v>
      </c>
    </row>
    <row r="2235" spans="1:2">
      <c r="A2235" s="8" t="s">
        <v>3251</v>
      </c>
      <c r="B2235" t="s">
        <v>10346</v>
      </c>
    </row>
    <row r="2236" spans="1:2">
      <c r="A2236" s="8" t="s">
        <v>715</v>
      </c>
      <c r="B2236" t="s">
        <v>10345</v>
      </c>
    </row>
    <row r="2237" spans="1:2">
      <c r="A2237" s="8" t="s">
        <v>3252</v>
      </c>
      <c r="B2237" t="s">
        <v>10340</v>
      </c>
    </row>
    <row r="2238" spans="1:2">
      <c r="A2238" s="8" t="s">
        <v>3253</v>
      </c>
      <c r="B2238" t="s">
        <v>10338</v>
      </c>
    </row>
    <row r="2239" spans="1:2">
      <c r="A2239" s="8" t="s">
        <v>3254</v>
      </c>
      <c r="B2239" t="s">
        <v>10546</v>
      </c>
    </row>
    <row r="2240" spans="1:2">
      <c r="A2240" s="8" t="s">
        <v>3255</v>
      </c>
      <c r="B2240" t="s">
        <v>10345</v>
      </c>
    </row>
    <row r="2241" spans="1:2">
      <c r="A2241" s="8" t="s">
        <v>3256</v>
      </c>
      <c r="B2241" t="s">
        <v>10547</v>
      </c>
    </row>
    <row r="2242" spans="1:2">
      <c r="A2242" s="8" t="s">
        <v>3257</v>
      </c>
      <c r="B2242" t="s">
        <v>10473</v>
      </c>
    </row>
    <row r="2243" spans="1:2">
      <c r="A2243" s="8" t="s">
        <v>3258</v>
      </c>
      <c r="B2243" t="s">
        <v>10335</v>
      </c>
    </row>
    <row r="2244" spans="1:2">
      <c r="A2244" s="8" t="s">
        <v>3259</v>
      </c>
      <c r="B2244" t="s">
        <v>10370</v>
      </c>
    </row>
    <row r="2245" spans="1:2">
      <c r="A2245" s="8" t="s">
        <v>3260</v>
      </c>
      <c r="B2245" t="s">
        <v>10548</v>
      </c>
    </row>
    <row r="2246" spans="1:2">
      <c r="A2246" s="8" t="s">
        <v>3261</v>
      </c>
      <c r="B2246" t="s">
        <v>10345</v>
      </c>
    </row>
    <row r="2247" spans="1:2">
      <c r="A2247" s="8" t="s">
        <v>3262</v>
      </c>
      <c r="B2247" t="s">
        <v>10464</v>
      </c>
    </row>
    <row r="2248" spans="1:2">
      <c r="A2248" s="8" t="s">
        <v>3263</v>
      </c>
      <c r="B2248" t="s">
        <v>10549</v>
      </c>
    </row>
    <row r="2249" spans="1:2">
      <c r="A2249" s="8" t="s">
        <v>3264</v>
      </c>
      <c r="B2249" t="s">
        <v>10384</v>
      </c>
    </row>
    <row r="2250" spans="1:2">
      <c r="A2250" s="8" t="s">
        <v>3265</v>
      </c>
      <c r="B2250" t="s">
        <v>10550</v>
      </c>
    </row>
    <row r="2251" spans="1:2">
      <c r="A2251" s="8" t="s">
        <v>3266</v>
      </c>
      <c r="B2251" t="s">
        <v>10340</v>
      </c>
    </row>
    <row r="2252" spans="1:2">
      <c r="A2252" s="8" t="s">
        <v>3267</v>
      </c>
      <c r="B2252" t="s">
        <v>10405</v>
      </c>
    </row>
    <row r="2253" spans="1:2">
      <c r="A2253" s="8" t="s">
        <v>3268</v>
      </c>
      <c r="B2253" t="s">
        <v>10346</v>
      </c>
    </row>
    <row r="2254" spans="1:2">
      <c r="A2254" s="8" t="s">
        <v>3269</v>
      </c>
      <c r="B2254" t="s">
        <v>10460</v>
      </c>
    </row>
    <row r="2255" spans="1:2">
      <c r="A2255" s="8" t="s">
        <v>3270</v>
      </c>
      <c r="B2255" t="s">
        <v>10346</v>
      </c>
    </row>
    <row r="2256" spans="1:2">
      <c r="A2256" s="8" t="s">
        <v>3271</v>
      </c>
      <c r="B2256" t="s">
        <v>10356</v>
      </c>
    </row>
    <row r="2257" spans="1:2">
      <c r="A2257" s="8" t="s">
        <v>3272</v>
      </c>
      <c r="B2257" t="s">
        <v>10399</v>
      </c>
    </row>
    <row r="2258" spans="1:2">
      <c r="A2258" s="8" t="s">
        <v>3273</v>
      </c>
      <c r="B2258" t="s">
        <v>10464</v>
      </c>
    </row>
    <row r="2259" spans="1:2">
      <c r="A2259" s="8" t="s">
        <v>3274</v>
      </c>
      <c r="B2259" t="s">
        <v>10329</v>
      </c>
    </row>
    <row r="2260" spans="1:2">
      <c r="A2260" s="8" t="s">
        <v>3275</v>
      </c>
      <c r="B2260" t="s">
        <v>10330</v>
      </c>
    </row>
    <row r="2261" spans="1:2">
      <c r="A2261" s="8" t="s">
        <v>277</v>
      </c>
      <c r="B2261" t="s">
        <v>10385</v>
      </c>
    </row>
    <row r="2262" spans="1:2">
      <c r="A2262" s="8" t="s">
        <v>3276</v>
      </c>
      <c r="B2262" t="s">
        <v>10368</v>
      </c>
    </row>
    <row r="2263" spans="1:2">
      <c r="A2263" s="8" t="s">
        <v>3277</v>
      </c>
      <c r="B2263" t="s">
        <v>10551</v>
      </c>
    </row>
    <row r="2264" spans="1:2">
      <c r="A2264" s="8" t="s">
        <v>3278</v>
      </c>
      <c r="B2264" t="s">
        <v>10340</v>
      </c>
    </row>
    <row r="2265" spans="1:2">
      <c r="A2265" s="8" t="s">
        <v>3279</v>
      </c>
      <c r="B2265" t="s">
        <v>10471</v>
      </c>
    </row>
    <row r="2266" spans="1:2">
      <c r="A2266" s="8" t="s">
        <v>3280</v>
      </c>
      <c r="B2266" t="s">
        <v>10384</v>
      </c>
    </row>
    <row r="2267" spans="1:2">
      <c r="A2267" s="8" t="s">
        <v>3281</v>
      </c>
      <c r="B2267" t="s">
        <v>10552</v>
      </c>
    </row>
    <row r="2268" spans="1:2">
      <c r="A2268" s="8" t="s">
        <v>3282</v>
      </c>
      <c r="B2268" t="s">
        <v>10469</v>
      </c>
    </row>
    <row r="2269" spans="1:2">
      <c r="A2269" s="8" t="s">
        <v>3283</v>
      </c>
      <c r="B2269" t="s">
        <v>10345</v>
      </c>
    </row>
    <row r="2270" spans="1:2">
      <c r="A2270" s="8" t="s">
        <v>3284</v>
      </c>
      <c r="B2270" t="s">
        <v>10340</v>
      </c>
    </row>
    <row r="2271" spans="1:2">
      <c r="A2271" s="8" t="s">
        <v>3285</v>
      </c>
      <c r="B2271" t="s">
        <v>10365</v>
      </c>
    </row>
    <row r="2272" spans="1:2">
      <c r="A2272" s="8" t="s">
        <v>3286</v>
      </c>
      <c r="B2272" t="s">
        <v>10328</v>
      </c>
    </row>
    <row r="2273" spans="1:2">
      <c r="A2273" s="8" t="s">
        <v>3287</v>
      </c>
      <c r="B2273" t="s">
        <v>10345</v>
      </c>
    </row>
    <row r="2274" spans="1:2">
      <c r="A2274" s="8" t="s">
        <v>3288</v>
      </c>
      <c r="B2274" t="s">
        <v>10553</v>
      </c>
    </row>
    <row r="2275" spans="1:2">
      <c r="A2275" s="8" t="s">
        <v>3289</v>
      </c>
      <c r="B2275" t="s">
        <v>10340</v>
      </c>
    </row>
    <row r="2276" spans="1:2">
      <c r="A2276" s="8" t="s">
        <v>3290</v>
      </c>
      <c r="B2276" t="s">
        <v>10372</v>
      </c>
    </row>
    <row r="2277" spans="1:2">
      <c r="A2277" s="8" t="s">
        <v>871</v>
      </c>
      <c r="B2277" t="s">
        <v>10345</v>
      </c>
    </row>
    <row r="2278" spans="1:2">
      <c r="A2278" s="8" t="s">
        <v>3291</v>
      </c>
      <c r="B2278" t="s">
        <v>10331</v>
      </c>
    </row>
    <row r="2279" spans="1:2">
      <c r="A2279" s="8" t="s">
        <v>3292</v>
      </c>
      <c r="B2279" t="s">
        <v>10340</v>
      </c>
    </row>
    <row r="2280" spans="1:2">
      <c r="A2280" s="8" t="s">
        <v>3293</v>
      </c>
      <c r="B2280" t="s">
        <v>10363</v>
      </c>
    </row>
    <row r="2281" spans="1:2">
      <c r="A2281" s="8" t="s">
        <v>3294</v>
      </c>
      <c r="B2281" t="s">
        <v>10515</v>
      </c>
    </row>
    <row r="2282" spans="1:2">
      <c r="A2282" s="8" t="s">
        <v>3295</v>
      </c>
      <c r="B2282" t="s">
        <v>10340</v>
      </c>
    </row>
    <row r="2283" spans="1:2">
      <c r="A2283" s="8" t="s">
        <v>3296</v>
      </c>
      <c r="B2283" t="s">
        <v>10384</v>
      </c>
    </row>
    <row r="2284" spans="1:2">
      <c r="A2284" s="8" t="s">
        <v>3297</v>
      </c>
      <c r="B2284" t="s">
        <v>10340</v>
      </c>
    </row>
    <row r="2285" spans="1:2">
      <c r="A2285" s="8" t="s">
        <v>3298</v>
      </c>
      <c r="B2285" t="s">
        <v>10450</v>
      </c>
    </row>
    <row r="2286" spans="1:2">
      <c r="A2286" s="8" t="s">
        <v>3299</v>
      </c>
      <c r="B2286" t="s">
        <v>10412</v>
      </c>
    </row>
    <row r="2287" spans="1:2">
      <c r="A2287" s="8" t="s">
        <v>3300</v>
      </c>
      <c r="B2287" t="s">
        <v>10327</v>
      </c>
    </row>
    <row r="2288" spans="1:2">
      <c r="A2288" s="8" t="s">
        <v>3301</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581</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574</v>
      </c>
      <c r="B2315" t="s">
        <v>10554</v>
      </c>
    </row>
    <row r="2316" spans="1:2">
      <c r="A2316" s="8" t="s">
        <v>3327</v>
      </c>
      <c r="B2316" t="s">
        <v>10340</v>
      </c>
    </row>
    <row r="2317" spans="1:2">
      <c r="A2317" s="8" t="s">
        <v>3328</v>
      </c>
      <c r="B2317" t="s">
        <v>10330</v>
      </c>
    </row>
    <row r="2318" spans="1:2">
      <c r="A2318" s="8" t="s">
        <v>766</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493</v>
      </c>
      <c r="B2332" t="s">
        <v>10429</v>
      </c>
    </row>
    <row r="2333" spans="1:2">
      <c r="A2333" s="8" t="s">
        <v>3342</v>
      </c>
      <c r="B2333" t="s">
        <v>10429</v>
      </c>
    </row>
    <row r="2334" spans="1:2">
      <c r="A2334" s="8" t="s">
        <v>334</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311</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456</v>
      </c>
      <c r="B2346" t="s">
        <v>10340</v>
      </c>
    </row>
    <row r="2347" spans="1:2">
      <c r="A2347" s="8" t="s">
        <v>3353</v>
      </c>
      <c r="B2347" t="s">
        <v>10426</v>
      </c>
    </row>
    <row r="2348" spans="1:2">
      <c r="A2348" s="8" t="s">
        <v>482</v>
      </c>
      <c r="B2348" t="s">
        <v>10335</v>
      </c>
    </row>
    <row r="2349" spans="1:2">
      <c r="A2349" s="8" t="s">
        <v>3354</v>
      </c>
      <c r="B2349" t="s">
        <v>10363</v>
      </c>
    </row>
    <row r="2350" spans="1:2">
      <c r="A2350" s="8" t="s">
        <v>729</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333</v>
      </c>
      <c r="B2357" t="s">
        <v>10393</v>
      </c>
    </row>
    <row r="2358" spans="1:2">
      <c r="A2358" s="8" t="s">
        <v>3361</v>
      </c>
      <c r="B2358" t="s">
        <v>10330</v>
      </c>
    </row>
    <row r="2359" spans="1:2">
      <c r="A2359" s="8" t="s">
        <v>3362</v>
      </c>
      <c r="B2359" t="s">
        <v>10345</v>
      </c>
    </row>
    <row r="2360" spans="1:2">
      <c r="A2360" s="8" t="s">
        <v>647</v>
      </c>
      <c r="B2360" t="s">
        <v>10406</v>
      </c>
    </row>
    <row r="2361" spans="1:2">
      <c r="A2361" s="8" t="s">
        <v>642</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685</v>
      </c>
      <c r="B2372" t="s">
        <v>10558</v>
      </c>
    </row>
    <row r="2373" spans="1:2">
      <c r="A2373" s="8" t="s">
        <v>3373</v>
      </c>
      <c r="B2373" t="s">
        <v>10346</v>
      </c>
    </row>
    <row r="2374" spans="1:2">
      <c r="A2374" s="8" t="s">
        <v>801</v>
      </c>
      <c r="B2374" t="s">
        <v>10384</v>
      </c>
    </row>
    <row r="2375" spans="1:2">
      <c r="A2375" s="8" t="s">
        <v>3374</v>
      </c>
      <c r="B2375" t="s">
        <v>10350</v>
      </c>
    </row>
    <row r="2376" spans="1:2">
      <c r="A2376" s="8" t="s">
        <v>3375</v>
      </c>
      <c r="B2376" t="s">
        <v>10340</v>
      </c>
    </row>
    <row r="2377" spans="1:2">
      <c r="A2377" s="8" t="s">
        <v>3376</v>
      </c>
      <c r="B2377" t="s">
        <v>10358</v>
      </c>
    </row>
    <row r="2378" spans="1:2">
      <c r="A2378" s="8" t="s">
        <v>410</v>
      </c>
      <c r="B2378" t="s">
        <v>10340</v>
      </c>
    </row>
    <row r="2379" spans="1:2">
      <c r="A2379" s="8" t="s">
        <v>3377</v>
      </c>
      <c r="B2379" t="s">
        <v>10350</v>
      </c>
    </row>
    <row r="2380" spans="1:2">
      <c r="A2380" s="8" t="s">
        <v>3378</v>
      </c>
      <c r="B2380" t="s">
        <v>10394</v>
      </c>
    </row>
    <row r="2381" spans="1:2">
      <c r="A2381" s="8" t="s">
        <v>3379</v>
      </c>
      <c r="B2381" t="s">
        <v>10340</v>
      </c>
    </row>
    <row r="2382" spans="1:2">
      <c r="A2382" s="8" t="s">
        <v>472</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955</v>
      </c>
      <c r="B2389" t="s">
        <v>10384</v>
      </c>
    </row>
    <row r="2390" spans="1:2">
      <c r="A2390" s="8" t="s">
        <v>3386</v>
      </c>
      <c r="B2390" t="s">
        <v>10559</v>
      </c>
    </row>
    <row r="2391" spans="1:2">
      <c r="A2391" s="8" t="s">
        <v>682</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549</v>
      </c>
      <c r="B2414" t="s">
        <v>10356</v>
      </c>
    </row>
    <row r="2415" spans="1:2">
      <c r="A2415" s="8" t="s">
        <v>3409</v>
      </c>
      <c r="B2415" t="s">
        <v>10430</v>
      </c>
    </row>
    <row r="2416" spans="1:2">
      <c r="A2416" s="8" t="s">
        <v>3410</v>
      </c>
      <c r="B2416" t="s">
        <v>10340</v>
      </c>
    </row>
    <row r="2417" spans="1:2">
      <c r="A2417" s="8" t="s">
        <v>3411</v>
      </c>
      <c r="B2417" t="s">
        <v>10340</v>
      </c>
    </row>
    <row r="2418" spans="1:2">
      <c r="A2418" s="8" t="s">
        <v>913</v>
      </c>
      <c r="B2418" t="s">
        <v>10494</v>
      </c>
    </row>
    <row r="2419" spans="1:2">
      <c r="A2419" s="8" t="s">
        <v>3412</v>
      </c>
      <c r="B2419" t="s">
        <v>10435</v>
      </c>
    </row>
    <row r="2420" spans="1:2">
      <c r="A2420" s="8" t="s">
        <v>3413</v>
      </c>
      <c r="B2420" t="s">
        <v>10346</v>
      </c>
    </row>
    <row r="2421" spans="1:2">
      <c r="A2421" s="8" t="s">
        <v>3414</v>
      </c>
      <c r="B2421" t="s">
        <v>10330</v>
      </c>
    </row>
    <row r="2422" spans="1:2">
      <c r="A2422" s="8" t="s">
        <v>623</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774</v>
      </c>
      <c r="B2429" t="s">
        <v>10349</v>
      </c>
    </row>
    <row r="2430" spans="1:2">
      <c r="A2430" s="8" t="s">
        <v>3421</v>
      </c>
      <c r="B2430" t="s">
        <v>10560</v>
      </c>
    </row>
    <row r="2431" spans="1:2">
      <c r="A2431" s="8" t="s">
        <v>3422</v>
      </c>
      <c r="B2431" t="s">
        <v>10383</v>
      </c>
    </row>
    <row r="2432" spans="1:2">
      <c r="A2432" s="8" t="s">
        <v>3423</v>
      </c>
      <c r="B2432" t="s">
        <v>10340</v>
      </c>
    </row>
    <row r="2433" spans="1:2">
      <c r="A2433" s="8" t="s">
        <v>709</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889</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457</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857</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732</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550</v>
      </c>
      <c r="B2477" t="s">
        <v>10390</v>
      </c>
    </row>
    <row r="2478" spans="1:2">
      <c r="A2478" s="8" t="s">
        <v>3463</v>
      </c>
      <c r="B2478" t="s">
        <v>10400</v>
      </c>
    </row>
    <row r="2479" spans="1:2">
      <c r="A2479" s="8" t="s">
        <v>890</v>
      </c>
      <c r="B2479" t="s">
        <v>10468</v>
      </c>
    </row>
    <row r="2480" spans="1:2">
      <c r="A2480" s="8" t="s">
        <v>3464</v>
      </c>
      <c r="B2480" t="s">
        <v>10328</v>
      </c>
    </row>
    <row r="2481" spans="1:2">
      <c r="A2481" s="8" t="s">
        <v>3465</v>
      </c>
      <c r="B2481" t="s">
        <v>10328</v>
      </c>
    </row>
    <row r="2482" spans="1:2">
      <c r="A2482" s="8" t="s">
        <v>3466</v>
      </c>
      <c r="B2482" t="s">
        <v>10336</v>
      </c>
    </row>
    <row r="2483" spans="1:2">
      <c r="A2483" s="8" t="s">
        <v>910</v>
      </c>
      <c r="B2483" t="s">
        <v>10391</v>
      </c>
    </row>
    <row r="2484" spans="1:2">
      <c r="A2484" s="8" t="s">
        <v>3467</v>
      </c>
      <c r="B2484" t="s">
        <v>10382</v>
      </c>
    </row>
    <row r="2485" spans="1:2">
      <c r="A2485" s="8" t="s">
        <v>667</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747</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818</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498</v>
      </c>
      <c r="B2514" t="s">
        <v>10432</v>
      </c>
    </row>
    <row r="2515" spans="1:2">
      <c r="A2515" s="8" t="s">
        <v>3493</v>
      </c>
      <c r="B2515" t="s">
        <v>10346</v>
      </c>
    </row>
    <row r="2516" spans="1:2">
      <c r="A2516" s="8" t="s">
        <v>3494</v>
      </c>
      <c r="B2516" t="s">
        <v>10346</v>
      </c>
    </row>
    <row r="2517" spans="1:2">
      <c r="A2517" s="8" t="s">
        <v>945</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310</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608</v>
      </c>
      <c r="B2534" t="s">
        <v>10369</v>
      </c>
    </row>
    <row r="2535" spans="1:2">
      <c r="A2535" s="8" t="s">
        <v>141</v>
      </c>
      <c r="B2535" t="s">
        <v>10384</v>
      </c>
    </row>
    <row r="2536" spans="1:2">
      <c r="A2536" s="8" t="s">
        <v>3510</v>
      </c>
      <c r="B2536" t="s">
        <v>10363</v>
      </c>
    </row>
    <row r="2537" spans="1:2">
      <c r="A2537" s="8" t="s">
        <v>392</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660</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643</v>
      </c>
      <c r="B2555" t="s">
        <v>10345</v>
      </c>
    </row>
    <row r="2556" spans="1:2">
      <c r="A2556" s="8" t="s">
        <v>3527</v>
      </c>
      <c r="B2556" t="s">
        <v>10340</v>
      </c>
    </row>
    <row r="2557" spans="1:2">
      <c r="A2557" s="8" t="s">
        <v>875</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771</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710</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862</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940</v>
      </c>
      <c r="B2585" t="s">
        <v>10349</v>
      </c>
    </row>
    <row r="2586" spans="1:2">
      <c r="A2586" s="8" t="s">
        <v>3552</v>
      </c>
      <c r="B2586" t="s">
        <v>10328</v>
      </c>
    </row>
    <row r="2587" spans="1:2">
      <c r="A2587" s="8" t="s">
        <v>3553</v>
      </c>
      <c r="B2587" t="s">
        <v>10521</v>
      </c>
    </row>
    <row r="2588" spans="1:2">
      <c r="A2588" s="8" t="s">
        <v>484</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764</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341</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469</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873</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630</v>
      </c>
      <c r="B2660" t="s">
        <v>10360</v>
      </c>
    </row>
    <row r="2661" spans="1:2">
      <c r="A2661" s="8" t="s">
        <v>3621</v>
      </c>
      <c r="B2661" t="s">
        <v>10345</v>
      </c>
    </row>
    <row r="2662" spans="1:2">
      <c r="A2662" s="8" t="s">
        <v>582</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696</v>
      </c>
      <c r="B2668" t="s">
        <v>10369</v>
      </c>
    </row>
    <row r="2669" spans="1:2">
      <c r="A2669" s="8" t="s">
        <v>3627</v>
      </c>
      <c r="B2669" t="s">
        <v>10568</v>
      </c>
    </row>
    <row r="2670" spans="1:2">
      <c r="A2670" s="8" t="s">
        <v>830</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704</v>
      </c>
      <c r="B2676" t="s">
        <v>10364</v>
      </c>
    </row>
    <row r="2677" spans="1:2">
      <c r="A2677" s="8" t="s">
        <v>3633</v>
      </c>
      <c r="B2677" t="s">
        <v>10340</v>
      </c>
    </row>
    <row r="2678" spans="1:2">
      <c r="A2678" s="8" t="s">
        <v>437</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748</v>
      </c>
      <c r="B2689" t="s">
        <v>10393</v>
      </c>
    </row>
    <row r="2690" spans="1:2">
      <c r="A2690" s="8" t="s">
        <v>3644</v>
      </c>
      <c r="B2690" t="s">
        <v>10377</v>
      </c>
    </row>
    <row r="2691" spans="1:2">
      <c r="A2691" s="8" t="s">
        <v>186</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356</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494</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943</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502</v>
      </c>
      <c r="B2736" t="s">
        <v>10394</v>
      </c>
    </row>
    <row r="2737" spans="1:2">
      <c r="A2737" s="8" t="s">
        <v>3686</v>
      </c>
      <c r="B2737" t="s">
        <v>10421</v>
      </c>
    </row>
    <row r="2738" spans="1:2">
      <c r="A2738" s="8" t="s">
        <v>3687</v>
      </c>
      <c r="B2738" t="s">
        <v>10328</v>
      </c>
    </row>
    <row r="2739" spans="1:2">
      <c r="A2739" s="8" t="s">
        <v>517</v>
      </c>
      <c r="B2739" t="s">
        <v>10350</v>
      </c>
    </row>
    <row r="2740" spans="1:2">
      <c r="A2740" s="8" t="s">
        <v>3688</v>
      </c>
      <c r="B2740" t="s">
        <v>10541</v>
      </c>
    </row>
    <row r="2741" spans="1:2">
      <c r="A2741" s="8" t="s">
        <v>136</v>
      </c>
      <c r="B2741" t="s">
        <v>10454</v>
      </c>
    </row>
    <row r="2742" spans="1:2">
      <c r="A2742" s="8" t="s">
        <v>3689</v>
      </c>
      <c r="B2742" t="s">
        <v>10340</v>
      </c>
    </row>
    <row r="2743" spans="1:2">
      <c r="A2743" s="8" t="s">
        <v>3690</v>
      </c>
      <c r="B2743" t="s">
        <v>10347</v>
      </c>
    </row>
    <row r="2744" spans="1:2">
      <c r="A2744" s="8" t="s">
        <v>3691</v>
      </c>
      <c r="B2744" t="s">
        <v>10336</v>
      </c>
    </row>
    <row r="2745" spans="1:2">
      <c r="A2745" s="8" t="s">
        <v>711</v>
      </c>
      <c r="B2745" t="s">
        <v>10393</v>
      </c>
    </row>
    <row r="2746" spans="1:2">
      <c r="A2746" s="8" t="s">
        <v>3692</v>
      </c>
      <c r="B2746" t="s">
        <v>10462</v>
      </c>
    </row>
    <row r="2747" spans="1:2">
      <c r="A2747" s="8" t="s">
        <v>3693</v>
      </c>
      <c r="B2747" t="s">
        <v>10346</v>
      </c>
    </row>
    <row r="2748" spans="1:2">
      <c r="A2748" s="8" t="s">
        <v>475</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728</v>
      </c>
      <c r="B2753" t="s">
        <v>10345</v>
      </c>
    </row>
    <row r="2754" spans="1:2">
      <c r="A2754" s="8" t="s">
        <v>3698</v>
      </c>
      <c r="B2754" t="s">
        <v>10369</v>
      </c>
    </row>
    <row r="2755" spans="1:2">
      <c r="A2755" s="8" t="s">
        <v>3699</v>
      </c>
      <c r="B2755" t="s">
        <v>10340</v>
      </c>
    </row>
    <row r="2756" spans="1:2">
      <c r="A2756" s="8" t="s">
        <v>253</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443</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934</v>
      </c>
      <c r="B2779" t="s">
        <v>10358</v>
      </c>
    </row>
    <row r="2780" spans="1:2">
      <c r="A2780" s="8" t="s">
        <v>3721</v>
      </c>
      <c r="B2780" t="s">
        <v>10346</v>
      </c>
    </row>
    <row r="2781" spans="1:2">
      <c r="A2781" s="8" t="s">
        <v>674</v>
      </c>
      <c r="B2781" t="s">
        <v>10387</v>
      </c>
    </row>
    <row r="2782" spans="1:2">
      <c r="A2782" s="8" t="s">
        <v>3722</v>
      </c>
      <c r="B2782" t="s">
        <v>10363</v>
      </c>
    </row>
    <row r="2783" spans="1:2">
      <c r="A2783" s="8" t="s">
        <v>3723</v>
      </c>
      <c r="B2783" t="s">
        <v>10390</v>
      </c>
    </row>
    <row r="2784" spans="1:2">
      <c r="A2784" s="8" t="s">
        <v>870</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326</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511</v>
      </c>
      <c r="B2829" t="s">
        <v>10350</v>
      </c>
    </row>
    <row r="2830" spans="1:2">
      <c r="A2830" s="8" t="s">
        <v>762</v>
      </c>
      <c r="B2830" t="s">
        <v>10339</v>
      </c>
    </row>
    <row r="2831" spans="1:2">
      <c r="A2831" s="8" t="s">
        <v>344</v>
      </c>
      <c r="B2831" t="s">
        <v>10335</v>
      </c>
    </row>
    <row r="2832" spans="1:2">
      <c r="A2832" s="8" t="s">
        <v>3767</v>
      </c>
      <c r="B2832" t="s">
        <v>10346</v>
      </c>
    </row>
    <row r="2833" spans="1:2">
      <c r="A2833" s="8" t="s">
        <v>3768</v>
      </c>
      <c r="B2833" t="s">
        <v>10340</v>
      </c>
    </row>
    <row r="2834" spans="1:2">
      <c r="A2834" s="8" t="s">
        <v>3769</v>
      </c>
      <c r="B2834" t="s">
        <v>10335</v>
      </c>
    </row>
    <row r="2835" spans="1:2">
      <c r="A2835" s="8" t="s">
        <v>478</v>
      </c>
      <c r="B2835" t="s">
        <v>10358</v>
      </c>
    </row>
    <row r="2836" spans="1:2">
      <c r="A2836" s="8" t="s">
        <v>3770</v>
      </c>
      <c r="B2836" t="s">
        <v>10399</v>
      </c>
    </row>
    <row r="2837" spans="1:2">
      <c r="A2837" s="8" t="s">
        <v>3771</v>
      </c>
      <c r="B2837" t="s">
        <v>10335</v>
      </c>
    </row>
    <row r="2838" spans="1:2">
      <c r="A2838" s="8" t="s">
        <v>3772</v>
      </c>
      <c r="B2838" t="s">
        <v>10345</v>
      </c>
    </row>
    <row r="2839" spans="1:2">
      <c r="A2839" s="8" t="s">
        <v>461</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257</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434</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370</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364</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129</v>
      </c>
      <c r="B2896" t="s">
        <v>10473</v>
      </c>
    </row>
    <row r="2897" spans="1:2">
      <c r="A2897" s="8" t="s">
        <v>3825</v>
      </c>
      <c r="B2897" t="s">
        <v>10340</v>
      </c>
    </row>
    <row r="2898" spans="1:2">
      <c r="A2898" s="8" t="s">
        <v>3826</v>
      </c>
      <c r="B2898" t="s">
        <v>10367</v>
      </c>
    </row>
    <row r="2899" spans="1:2">
      <c r="A2899" s="8" t="s">
        <v>653</v>
      </c>
      <c r="B2899" t="s">
        <v>10335</v>
      </c>
    </row>
    <row r="2900" spans="1:2">
      <c r="A2900" s="8" t="s">
        <v>3827</v>
      </c>
      <c r="B2900" t="s">
        <v>10510</v>
      </c>
    </row>
    <row r="2901" spans="1:2">
      <c r="A2901" s="8" t="s">
        <v>3828</v>
      </c>
      <c r="B2901" t="s">
        <v>10464</v>
      </c>
    </row>
    <row r="2902" spans="1:2">
      <c r="A2902" s="8" t="s">
        <v>3829</v>
      </c>
      <c r="B2902" t="s">
        <v>10373</v>
      </c>
    </row>
    <row r="2903" spans="1:2">
      <c r="A2903" s="8" t="s">
        <v>306</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462</v>
      </c>
      <c r="B2909" t="s">
        <v>10345</v>
      </c>
    </row>
    <row r="2910" spans="1:2">
      <c r="A2910" s="8" t="s">
        <v>3835</v>
      </c>
      <c r="B2910" t="s">
        <v>10394</v>
      </c>
    </row>
    <row r="2911" spans="1:2">
      <c r="A2911" s="8" t="s">
        <v>3836</v>
      </c>
      <c r="B2911" t="s">
        <v>10328</v>
      </c>
    </row>
    <row r="2912" spans="1:2">
      <c r="A2912" s="8" t="s">
        <v>299</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707</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365</v>
      </c>
      <c r="B2933" t="s">
        <v>10329</v>
      </c>
    </row>
    <row r="2934" spans="1:2">
      <c r="A2934" s="8" t="s">
        <v>3856</v>
      </c>
      <c r="B2934" t="s">
        <v>10340</v>
      </c>
    </row>
    <row r="2935" spans="1:2">
      <c r="A2935" s="8" t="s">
        <v>841</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727</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763</v>
      </c>
      <c r="B2947" t="s">
        <v>10477</v>
      </c>
    </row>
    <row r="2948" spans="1:2">
      <c r="A2948" s="8" t="s">
        <v>3867</v>
      </c>
      <c r="B2948" t="s">
        <v>10350</v>
      </c>
    </row>
    <row r="2949" spans="1:2">
      <c r="A2949" s="8" t="s">
        <v>3868</v>
      </c>
      <c r="B2949" t="s">
        <v>10340</v>
      </c>
    </row>
    <row r="2950" spans="1:2">
      <c r="A2950" s="8" t="s">
        <v>3869</v>
      </c>
      <c r="B2950" t="s">
        <v>10329</v>
      </c>
    </row>
    <row r="2951" spans="1:2">
      <c r="A2951" s="8" t="s">
        <v>921</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542</v>
      </c>
      <c r="B2960" t="s">
        <v>10477</v>
      </c>
    </row>
    <row r="2961" spans="1:2">
      <c r="A2961" s="8" t="s">
        <v>720</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236</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531</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488</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658</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523</v>
      </c>
      <c r="B3013" t="s">
        <v>10384</v>
      </c>
    </row>
    <row r="3014" spans="1:2">
      <c r="A3014" s="8" t="s">
        <v>3925</v>
      </c>
      <c r="B3014" t="s">
        <v>10421</v>
      </c>
    </row>
    <row r="3015" spans="1:2">
      <c r="A3015" s="8" t="s">
        <v>702</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725</v>
      </c>
      <c r="B3035" t="s">
        <v>10394</v>
      </c>
    </row>
    <row r="3036" spans="1:2">
      <c r="A3036" s="8" t="s">
        <v>3945</v>
      </c>
      <c r="B3036" t="s">
        <v>10384</v>
      </c>
    </row>
    <row r="3037" spans="1:2">
      <c r="A3037" s="8" t="s">
        <v>3946</v>
      </c>
      <c r="B3037" t="s">
        <v>10522</v>
      </c>
    </row>
    <row r="3038" spans="1:2">
      <c r="A3038" s="8" t="s">
        <v>649</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719</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803</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444</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290</v>
      </c>
      <c r="B3092" t="s">
        <v>10422</v>
      </c>
    </row>
    <row r="3093" spans="1:2">
      <c r="A3093" s="8" t="s">
        <v>3997</v>
      </c>
      <c r="B3093" t="s">
        <v>10331</v>
      </c>
    </row>
    <row r="3094" spans="1:2">
      <c r="A3094" s="8" t="s">
        <v>3998</v>
      </c>
      <c r="B3094" t="s">
        <v>10344</v>
      </c>
    </row>
    <row r="3095" spans="1:2">
      <c r="A3095" s="8" t="s">
        <v>668</v>
      </c>
      <c r="B3095" t="s">
        <v>10409</v>
      </c>
    </row>
    <row r="3096" spans="1:2">
      <c r="A3096" s="8" t="s">
        <v>3999</v>
      </c>
      <c r="B3096" t="s">
        <v>10399</v>
      </c>
    </row>
    <row r="3097" spans="1:2">
      <c r="A3097" s="8" t="s">
        <v>4000</v>
      </c>
      <c r="B3097" t="s">
        <v>10346</v>
      </c>
    </row>
    <row r="3098" spans="1:2">
      <c r="A3098" s="8" t="s">
        <v>4001</v>
      </c>
      <c r="B3098" t="s">
        <v>10328</v>
      </c>
    </row>
    <row r="3099" spans="1:2">
      <c r="A3099" s="8" t="s">
        <v>260</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137</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572</v>
      </c>
      <c r="B3116" t="s">
        <v>10387</v>
      </c>
    </row>
    <row r="3117" spans="1:2">
      <c r="A3117" s="8" t="s">
        <v>4017</v>
      </c>
      <c r="B3117" t="s">
        <v>10454</v>
      </c>
    </row>
    <row r="3118" spans="1:2">
      <c r="A3118" s="8" t="s">
        <v>4018</v>
      </c>
      <c r="B3118" t="s">
        <v>10331</v>
      </c>
    </row>
    <row r="3119" spans="1:2">
      <c r="A3119" s="8" t="s">
        <v>822</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681</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734</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188</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723</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633</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860</v>
      </c>
      <c r="B3162" t="s">
        <v>10330</v>
      </c>
    </row>
    <row r="3163" spans="1:2">
      <c r="A3163" s="8" t="s">
        <v>418</v>
      </c>
      <c r="B3163" t="s">
        <v>10421</v>
      </c>
    </row>
    <row r="3164" spans="1:2">
      <c r="A3164" s="8" t="s">
        <v>4056</v>
      </c>
      <c r="B3164" t="s">
        <v>10382</v>
      </c>
    </row>
    <row r="3165" spans="1:2">
      <c r="A3165" s="8" t="s">
        <v>4057</v>
      </c>
      <c r="B3165" t="s">
        <v>10331</v>
      </c>
    </row>
    <row r="3166" spans="1:2">
      <c r="A3166" s="8" t="s">
        <v>716</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569</v>
      </c>
      <c r="B3174" t="s">
        <v>10564</v>
      </c>
    </row>
    <row r="3175" spans="1:2">
      <c r="A3175" s="8" t="s">
        <v>900</v>
      </c>
      <c r="B3175" t="s">
        <v>10429</v>
      </c>
    </row>
    <row r="3176" spans="1:2">
      <c r="A3176" s="8" t="s">
        <v>4065</v>
      </c>
      <c r="B3176" t="s">
        <v>10459</v>
      </c>
    </row>
    <row r="3177" spans="1:2">
      <c r="A3177" s="8" t="s">
        <v>156</v>
      </c>
      <c r="B3177" t="s">
        <v>10345</v>
      </c>
    </row>
    <row r="3178" spans="1:2">
      <c r="A3178" s="8" t="s">
        <v>4066</v>
      </c>
      <c r="B3178" t="s">
        <v>10368</v>
      </c>
    </row>
    <row r="3179" spans="1:2">
      <c r="A3179" s="8" t="s">
        <v>416</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518</v>
      </c>
      <c r="B3196" t="s">
        <v>10367</v>
      </c>
    </row>
    <row r="3197" spans="1:2">
      <c r="A3197" s="8" t="s">
        <v>687</v>
      </c>
      <c r="B3197" t="s">
        <v>10331</v>
      </c>
    </row>
    <row r="3198" spans="1:2">
      <c r="A3198" s="8" t="s">
        <v>4083</v>
      </c>
      <c r="B3198" t="s">
        <v>10464</v>
      </c>
    </row>
    <row r="3199" spans="1:2">
      <c r="A3199" s="8" t="s">
        <v>834</v>
      </c>
      <c r="B3199" t="s">
        <v>10347</v>
      </c>
    </row>
    <row r="3200" spans="1:2">
      <c r="A3200" s="8" t="s">
        <v>4084</v>
      </c>
      <c r="B3200" t="s">
        <v>10515</v>
      </c>
    </row>
    <row r="3201" spans="1:2">
      <c r="A3201" s="8" t="s">
        <v>4085</v>
      </c>
      <c r="B3201" t="s">
        <v>10393</v>
      </c>
    </row>
    <row r="3202" spans="1:2">
      <c r="A3202" s="8" t="s">
        <v>4086</v>
      </c>
      <c r="B3202" t="s">
        <v>10336</v>
      </c>
    </row>
    <row r="3203" spans="1:2">
      <c r="A3203" s="8" t="s">
        <v>808</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261</v>
      </c>
      <c r="B3220" t="s">
        <v>10384</v>
      </c>
    </row>
    <row r="3221" spans="1:2">
      <c r="A3221" s="8" t="s">
        <v>4103</v>
      </c>
      <c r="B3221" t="s">
        <v>10445</v>
      </c>
    </row>
    <row r="3222" spans="1:2">
      <c r="A3222" s="8" t="s">
        <v>262</v>
      </c>
      <c r="B3222" t="s">
        <v>10395</v>
      </c>
    </row>
    <row r="3223" spans="1:2">
      <c r="A3223" s="8" t="s">
        <v>4104</v>
      </c>
      <c r="B3223" t="s">
        <v>10369</v>
      </c>
    </row>
    <row r="3224" spans="1:2">
      <c r="A3224" s="8" t="s">
        <v>4105</v>
      </c>
      <c r="B3224" t="s">
        <v>10328</v>
      </c>
    </row>
    <row r="3225" spans="1:2">
      <c r="A3225" s="8" t="s">
        <v>629</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776</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537</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383</v>
      </c>
      <c r="B3253" t="s">
        <v>10473</v>
      </c>
    </row>
    <row r="3254" spans="1:2">
      <c r="A3254" s="8" t="s">
        <v>802</v>
      </c>
      <c r="B3254" t="s">
        <v>10460</v>
      </c>
    </row>
    <row r="3255" spans="1:2">
      <c r="A3255" s="8" t="s">
        <v>157</v>
      </c>
      <c r="B3255" t="s">
        <v>10369</v>
      </c>
    </row>
    <row r="3256" spans="1:2">
      <c r="A3256" s="8" t="s">
        <v>4130</v>
      </c>
      <c r="B3256" t="s">
        <v>10430</v>
      </c>
    </row>
    <row r="3257" spans="1:2">
      <c r="A3257" s="8" t="s">
        <v>4131</v>
      </c>
      <c r="B3257" t="s">
        <v>10464</v>
      </c>
    </row>
    <row r="3258" spans="1:2">
      <c r="A3258" s="8" t="s">
        <v>4132</v>
      </c>
      <c r="B3258" t="s">
        <v>10336</v>
      </c>
    </row>
    <row r="3259" spans="1:2">
      <c r="A3259" s="8" t="s">
        <v>497</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492</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622</v>
      </c>
      <c r="B3277" t="s">
        <v>10340</v>
      </c>
    </row>
    <row r="3278" spans="1:2">
      <c r="A3278" s="8" t="s">
        <v>4149</v>
      </c>
      <c r="B3278" t="s">
        <v>10390</v>
      </c>
    </row>
    <row r="3279" spans="1:2">
      <c r="A3279" s="8" t="s">
        <v>4150</v>
      </c>
      <c r="B3279" t="s">
        <v>10454</v>
      </c>
    </row>
    <row r="3280" spans="1:2">
      <c r="A3280" s="8" t="s">
        <v>421</v>
      </c>
      <c r="B3280" t="s">
        <v>10581</v>
      </c>
    </row>
    <row r="3281" spans="1:2">
      <c r="A3281" s="8" t="s">
        <v>284</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427</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459</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116</v>
      </c>
      <c r="B3307" t="s">
        <v>10412</v>
      </c>
    </row>
    <row r="3308" spans="1:2">
      <c r="A3308" s="8" t="s">
        <v>4174</v>
      </c>
      <c r="B3308" t="s">
        <v>10502</v>
      </c>
    </row>
    <row r="3309" spans="1:2">
      <c r="A3309" s="8" t="s">
        <v>899</v>
      </c>
      <c r="B3309" t="s">
        <v>10334</v>
      </c>
    </row>
    <row r="3310" spans="1:2">
      <c r="A3310" s="8" t="s">
        <v>4175</v>
      </c>
      <c r="B3310" t="s">
        <v>10368</v>
      </c>
    </row>
    <row r="3311" spans="1:2">
      <c r="A3311" s="8" t="s">
        <v>426</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793</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132</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96</v>
      </c>
      <c r="B3337" t="s">
        <v>10390</v>
      </c>
    </row>
    <row r="3338" spans="1:2">
      <c r="A3338" s="8" t="s">
        <v>53</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435</v>
      </c>
      <c r="B3347" t="s">
        <v>10374</v>
      </c>
    </row>
    <row r="3348" spans="1:2">
      <c r="A3348" s="8" t="s">
        <v>206</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698</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294</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36</v>
      </c>
      <c r="B3369" t="s">
        <v>10429</v>
      </c>
    </row>
    <row r="3370" spans="1:2">
      <c r="A3370" s="8" t="s">
        <v>4225</v>
      </c>
      <c r="B3370" t="s">
        <v>10330</v>
      </c>
    </row>
    <row r="3371" spans="1:2">
      <c r="A3371" s="8" t="s">
        <v>4226</v>
      </c>
      <c r="B3371" t="s">
        <v>10340</v>
      </c>
    </row>
    <row r="3372" spans="1:2">
      <c r="A3372" s="8" t="s">
        <v>4227</v>
      </c>
      <c r="B3372" t="s">
        <v>10522</v>
      </c>
    </row>
    <row r="3373" spans="1:2">
      <c r="A3373" s="8" t="s">
        <v>161</v>
      </c>
      <c r="B3373" t="s">
        <v>10384</v>
      </c>
    </row>
    <row r="3374" spans="1:2">
      <c r="A3374" s="8" t="s">
        <v>431</v>
      </c>
      <c r="B3374" t="s">
        <v>10345</v>
      </c>
    </row>
    <row r="3375" spans="1:2">
      <c r="A3375" s="8" t="s">
        <v>4228</v>
      </c>
      <c r="B3375" t="s">
        <v>10473</v>
      </c>
    </row>
    <row r="3376" spans="1:2">
      <c r="A3376" s="8" t="s">
        <v>4229</v>
      </c>
      <c r="B3376" t="s">
        <v>10373</v>
      </c>
    </row>
    <row r="3377" spans="1:2">
      <c r="A3377" s="8" t="s">
        <v>445</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703</v>
      </c>
      <c r="B3382" t="s">
        <v>10354</v>
      </c>
    </row>
    <row r="3383" spans="1:2">
      <c r="A3383" s="8" t="s">
        <v>232</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466</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742</v>
      </c>
      <c r="B3402" t="s">
        <v>10385</v>
      </c>
    </row>
    <row r="3403" spans="1:2">
      <c r="A3403" s="8" t="s">
        <v>4251</v>
      </c>
      <c r="B3403" t="s">
        <v>10429</v>
      </c>
    </row>
    <row r="3404" spans="1:2">
      <c r="A3404" s="8" t="s">
        <v>371</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476</v>
      </c>
      <c r="B3410" t="s">
        <v>10393</v>
      </c>
    </row>
    <row r="3411" spans="1:2">
      <c r="A3411" s="8" t="s">
        <v>4257</v>
      </c>
      <c r="B3411" t="s">
        <v>10328</v>
      </c>
    </row>
    <row r="3412" spans="1:2">
      <c r="A3412" s="8" t="s">
        <v>4258</v>
      </c>
      <c r="B3412" t="s">
        <v>10481</v>
      </c>
    </row>
    <row r="3413" spans="1:2">
      <c r="A3413" s="8" t="s">
        <v>4259</v>
      </c>
      <c r="B3413" t="s">
        <v>10329</v>
      </c>
    </row>
    <row r="3414" spans="1:2">
      <c r="A3414" s="8" t="s">
        <v>452</v>
      </c>
      <c r="B3414" t="s">
        <v>10327</v>
      </c>
    </row>
    <row r="3415" spans="1:2">
      <c r="A3415" s="8" t="s">
        <v>638</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556</v>
      </c>
      <c r="B3428" t="s">
        <v>10443</v>
      </c>
    </row>
    <row r="3429" spans="1:2">
      <c r="A3429" s="8" t="s">
        <v>342</v>
      </c>
      <c r="B3429" t="s">
        <v>10405</v>
      </c>
    </row>
    <row r="3430" spans="1:2">
      <c r="A3430" s="8" t="s">
        <v>4272</v>
      </c>
      <c r="B3430" t="s">
        <v>10340</v>
      </c>
    </row>
    <row r="3431" spans="1:2">
      <c r="A3431" s="8" t="s">
        <v>4273</v>
      </c>
      <c r="B3431" t="s">
        <v>10369</v>
      </c>
    </row>
    <row r="3432" spans="1:2">
      <c r="A3432" s="8" t="s">
        <v>164</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562</v>
      </c>
      <c r="B3438" t="s">
        <v>10441</v>
      </c>
    </row>
    <row r="3439" spans="1:2">
      <c r="A3439" s="8" t="s">
        <v>4279</v>
      </c>
      <c r="B3439" t="s">
        <v>10361</v>
      </c>
    </row>
    <row r="3440" spans="1:2">
      <c r="A3440" s="8" t="s">
        <v>654</v>
      </c>
      <c r="B3440" t="s">
        <v>10376</v>
      </c>
    </row>
    <row r="3441" spans="1:2">
      <c r="A3441" s="8" t="s">
        <v>4280</v>
      </c>
      <c r="B3441" t="s">
        <v>10335</v>
      </c>
    </row>
    <row r="3442" spans="1:2">
      <c r="A3442" s="8" t="s">
        <v>268</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670</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570</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628</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609</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753</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166</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680</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636</v>
      </c>
      <c r="B3499" t="s">
        <v>10368</v>
      </c>
    </row>
    <row r="3500" spans="1:2">
      <c r="A3500" s="8" t="s">
        <v>4330</v>
      </c>
      <c r="B3500" t="s">
        <v>10330</v>
      </c>
    </row>
    <row r="3501" spans="1:2">
      <c r="A3501" s="8" t="s">
        <v>454</v>
      </c>
      <c r="B3501" t="s">
        <v>10391</v>
      </c>
    </row>
    <row r="3502" spans="1:2">
      <c r="A3502" s="8" t="s">
        <v>909</v>
      </c>
      <c r="B3502" t="s">
        <v>10394</v>
      </c>
    </row>
    <row r="3503" spans="1:2">
      <c r="A3503" s="8" t="s">
        <v>167</v>
      </c>
      <c r="B3503" t="s">
        <v>10429</v>
      </c>
    </row>
    <row r="3504" spans="1:2">
      <c r="A3504" s="8" t="s">
        <v>4331</v>
      </c>
      <c r="B3504" t="s">
        <v>10357</v>
      </c>
    </row>
    <row r="3505" spans="1:2">
      <c r="A3505" s="8" t="s">
        <v>4332</v>
      </c>
      <c r="B3505" t="s">
        <v>10363</v>
      </c>
    </row>
    <row r="3506" spans="1:2">
      <c r="A3506" s="8" t="s">
        <v>360</v>
      </c>
      <c r="B3506" t="s">
        <v>10407</v>
      </c>
    </row>
    <row r="3507" spans="1:2">
      <c r="A3507" s="8" t="s">
        <v>4333</v>
      </c>
      <c r="B3507" t="s">
        <v>10373</v>
      </c>
    </row>
    <row r="3508" spans="1:2">
      <c r="A3508" s="8" t="s">
        <v>4334</v>
      </c>
      <c r="B3508" t="s">
        <v>10340</v>
      </c>
    </row>
    <row r="3509" spans="1:2">
      <c r="A3509" s="8" t="s">
        <v>315</v>
      </c>
      <c r="B3509" t="s">
        <v>10337</v>
      </c>
    </row>
    <row r="3510" spans="1:2">
      <c r="A3510" s="8" t="s">
        <v>441</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931</v>
      </c>
      <c r="B3520" t="s">
        <v>10459</v>
      </c>
    </row>
    <row r="3521" spans="1:2">
      <c r="A3521" s="8" t="s">
        <v>4344</v>
      </c>
      <c r="B3521" t="s">
        <v>10510</v>
      </c>
    </row>
    <row r="3522" spans="1:2">
      <c r="A3522" s="8" t="s">
        <v>4345</v>
      </c>
      <c r="B3522" t="s">
        <v>10412</v>
      </c>
    </row>
    <row r="3523" spans="1:2">
      <c r="A3523" s="8" t="s">
        <v>4346</v>
      </c>
      <c r="B3523" t="s">
        <v>10387</v>
      </c>
    </row>
    <row r="3524" spans="1:2">
      <c r="A3524" s="8" t="s">
        <v>530</v>
      </c>
      <c r="B3524" t="s">
        <v>10384</v>
      </c>
    </row>
    <row r="3525" spans="1:2">
      <c r="A3525" s="8" t="s">
        <v>4347</v>
      </c>
      <c r="B3525" t="s">
        <v>10435</v>
      </c>
    </row>
    <row r="3526" spans="1:2">
      <c r="A3526" s="8" t="s">
        <v>152</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624</v>
      </c>
      <c r="B3531" t="s">
        <v>10340</v>
      </c>
    </row>
    <row r="3532" spans="1:2">
      <c r="A3532" s="8" t="s">
        <v>4352</v>
      </c>
      <c r="B3532" t="s">
        <v>10587</v>
      </c>
    </row>
    <row r="3533" spans="1:2">
      <c r="A3533" s="8" t="s">
        <v>4353</v>
      </c>
      <c r="B3533" t="s">
        <v>10388</v>
      </c>
    </row>
    <row r="3534" spans="1:2">
      <c r="A3534" s="8" t="s">
        <v>4354</v>
      </c>
      <c r="B3534" t="s">
        <v>10380</v>
      </c>
    </row>
    <row r="3535" spans="1:2">
      <c r="A3535" s="8" t="s">
        <v>265</v>
      </c>
      <c r="B3535" t="s">
        <v>10347</v>
      </c>
    </row>
    <row r="3536" spans="1:2">
      <c r="A3536" s="8" t="s">
        <v>4355</v>
      </c>
      <c r="B3536" t="s">
        <v>10517</v>
      </c>
    </row>
    <row r="3537" spans="1:2">
      <c r="A3537" s="8" t="s">
        <v>612</v>
      </c>
      <c r="B3537" t="s">
        <v>10340</v>
      </c>
    </row>
    <row r="3538" spans="1:2">
      <c r="A3538" s="8" t="s">
        <v>4356</v>
      </c>
      <c r="B3538" t="s">
        <v>10345</v>
      </c>
    </row>
    <row r="3539" spans="1:2">
      <c r="A3539" s="8" t="s">
        <v>4357</v>
      </c>
      <c r="B3539" t="s">
        <v>10397</v>
      </c>
    </row>
    <row r="3540" spans="1:2">
      <c r="A3540" s="8" t="s">
        <v>307</v>
      </c>
      <c r="B3540" t="s">
        <v>10477</v>
      </c>
    </row>
    <row r="3541" spans="1:2">
      <c r="A3541" s="8" t="s">
        <v>473</v>
      </c>
      <c r="B3541" t="s">
        <v>10393</v>
      </c>
    </row>
    <row r="3542" spans="1:2">
      <c r="A3542" s="8" t="s">
        <v>4358</v>
      </c>
      <c r="B3542" t="s">
        <v>10421</v>
      </c>
    </row>
    <row r="3543" spans="1:2">
      <c r="A3543" s="8" t="s">
        <v>4359</v>
      </c>
      <c r="B3543" t="s">
        <v>10330</v>
      </c>
    </row>
    <row r="3544" spans="1:2">
      <c r="A3544" s="8" t="s">
        <v>599</v>
      </c>
      <c r="B3544" t="s">
        <v>10340</v>
      </c>
    </row>
    <row r="3545" spans="1:2">
      <c r="A3545" s="8" t="s">
        <v>235</v>
      </c>
      <c r="B3545" t="s">
        <v>10368</v>
      </c>
    </row>
    <row r="3546" spans="1:2">
      <c r="A3546" s="8" t="s">
        <v>249</v>
      </c>
      <c r="B3546" t="s">
        <v>10365</v>
      </c>
    </row>
    <row r="3547" spans="1:2">
      <c r="A3547" s="8" t="s">
        <v>4360</v>
      </c>
      <c r="B3547" t="s">
        <v>10413</v>
      </c>
    </row>
    <row r="3548" spans="1:2">
      <c r="A3548" s="8" t="s">
        <v>4361</v>
      </c>
      <c r="B3548" t="s">
        <v>10390</v>
      </c>
    </row>
    <row r="3549" spans="1:2">
      <c r="A3549" s="8" t="s">
        <v>4362</v>
      </c>
      <c r="B3549" t="s">
        <v>10337</v>
      </c>
    </row>
    <row r="3550" spans="1:2">
      <c r="A3550" s="8" t="s">
        <v>584</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585</v>
      </c>
      <c r="B3556" t="s">
        <v>10356</v>
      </c>
    </row>
    <row r="3557" spans="1:2">
      <c r="A3557" s="8" t="s">
        <v>4368</v>
      </c>
      <c r="B3557" t="s">
        <v>10512</v>
      </c>
    </row>
    <row r="3558" spans="1:2">
      <c r="A3558" s="8" t="s">
        <v>4369</v>
      </c>
      <c r="B3558" t="s">
        <v>10330</v>
      </c>
    </row>
    <row r="3559" spans="1:2">
      <c r="A3559" s="8" t="s">
        <v>746</v>
      </c>
      <c r="B3559" t="s">
        <v>10384</v>
      </c>
    </row>
    <row r="3560" spans="1:2">
      <c r="A3560" s="8" t="s">
        <v>4370</v>
      </c>
      <c r="B3560" t="s">
        <v>10369</v>
      </c>
    </row>
    <row r="3561" spans="1:2">
      <c r="A3561" s="8" t="s">
        <v>4371</v>
      </c>
      <c r="B3561" t="s">
        <v>10476</v>
      </c>
    </row>
    <row r="3562" spans="1:2">
      <c r="A3562" s="8" t="s">
        <v>496</v>
      </c>
      <c r="B3562" t="s">
        <v>10340</v>
      </c>
    </row>
    <row r="3563" spans="1:2">
      <c r="A3563" s="8" t="s">
        <v>4372</v>
      </c>
      <c r="B3563" t="s">
        <v>10336</v>
      </c>
    </row>
    <row r="3564" spans="1:2">
      <c r="A3564" s="8" t="s">
        <v>673</v>
      </c>
      <c r="B3564" t="s">
        <v>10368</v>
      </c>
    </row>
    <row r="3565" spans="1:2">
      <c r="A3565" s="8" t="s">
        <v>4373</v>
      </c>
      <c r="B3565" t="s">
        <v>10331</v>
      </c>
    </row>
    <row r="3566" spans="1:2">
      <c r="A3566" s="8" t="s">
        <v>4374</v>
      </c>
      <c r="B3566" t="s">
        <v>10413</v>
      </c>
    </row>
    <row r="3567" spans="1:2">
      <c r="A3567" s="8" t="s">
        <v>4375</v>
      </c>
      <c r="B3567" t="s">
        <v>10409</v>
      </c>
    </row>
    <row r="3568" spans="1:2">
      <c r="A3568" s="8" t="s">
        <v>504</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544</v>
      </c>
      <c r="B3578" t="s">
        <v>10340</v>
      </c>
    </row>
    <row r="3579" spans="1:2">
      <c r="A3579" s="8" t="s">
        <v>4385</v>
      </c>
      <c r="B3579" t="s">
        <v>10379</v>
      </c>
    </row>
    <row r="3580" spans="1:2">
      <c r="A3580" s="8" t="s">
        <v>545</v>
      </c>
      <c r="B3580" t="s">
        <v>10460</v>
      </c>
    </row>
    <row r="3581" spans="1:2">
      <c r="A3581" s="8" t="s">
        <v>4386</v>
      </c>
      <c r="B3581" t="s">
        <v>10330</v>
      </c>
    </row>
    <row r="3582" spans="1:2">
      <c r="A3582" s="8" t="s">
        <v>555</v>
      </c>
      <c r="B3582" t="s">
        <v>10412</v>
      </c>
    </row>
    <row r="3583" spans="1:2">
      <c r="A3583" s="8" t="s">
        <v>4387</v>
      </c>
      <c r="B3583" t="s">
        <v>10338</v>
      </c>
    </row>
    <row r="3584" spans="1:2">
      <c r="A3584" s="8" t="s">
        <v>4388</v>
      </c>
      <c r="B3584" t="s">
        <v>10336</v>
      </c>
    </row>
    <row r="3585" spans="1:2">
      <c r="A3585" s="8" t="s">
        <v>947</v>
      </c>
      <c r="B3585" t="s">
        <v>10473</v>
      </c>
    </row>
    <row r="3586" spans="1:2">
      <c r="A3586" s="8" t="s">
        <v>4389</v>
      </c>
      <c r="B3586" t="s">
        <v>10349</v>
      </c>
    </row>
    <row r="3587" spans="1:2">
      <c r="A3587" s="8" t="s">
        <v>4390</v>
      </c>
      <c r="B3587" t="s">
        <v>10340</v>
      </c>
    </row>
    <row r="3588" spans="1:2">
      <c r="A3588" s="8" t="s">
        <v>882</v>
      </c>
      <c r="B3588" t="s">
        <v>10330</v>
      </c>
    </row>
    <row r="3589" spans="1:2">
      <c r="A3589" s="8" t="s">
        <v>4391</v>
      </c>
      <c r="B3589" t="s">
        <v>10391</v>
      </c>
    </row>
    <row r="3590" spans="1:2">
      <c r="A3590" s="8" t="s">
        <v>565</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352</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508</v>
      </c>
      <c r="B3609" t="s">
        <v>10385</v>
      </c>
    </row>
    <row r="3610" spans="1:2">
      <c r="A3610" s="8" t="s">
        <v>4409</v>
      </c>
      <c r="B3610" t="s">
        <v>10521</v>
      </c>
    </row>
    <row r="3611" spans="1:2">
      <c r="A3611" s="8" t="s">
        <v>285</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675</v>
      </c>
      <c r="B3624" t="s">
        <v>10340</v>
      </c>
    </row>
    <row r="3625" spans="1:2">
      <c r="A3625" s="8" t="s">
        <v>4421</v>
      </c>
      <c r="B3625" t="s">
        <v>10395</v>
      </c>
    </row>
    <row r="3626" spans="1:2">
      <c r="A3626" s="8" t="s">
        <v>4422</v>
      </c>
      <c r="B3626" t="s">
        <v>10331</v>
      </c>
    </row>
    <row r="3627" spans="1:2">
      <c r="A3627" s="8" t="s">
        <v>300</v>
      </c>
      <c r="B3627" t="s">
        <v>10369</v>
      </c>
    </row>
    <row r="3628" spans="1:2">
      <c r="A3628" s="8" t="s">
        <v>4423</v>
      </c>
      <c r="B3628" t="s">
        <v>10526</v>
      </c>
    </row>
    <row r="3629" spans="1:2">
      <c r="A3629" s="8" t="s">
        <v>4424</v>
      </c>
      <c r="B3629" t="s">
        <v>10435</v>
      </c>
    </row>
    <row r="3630" spans="1:2">
      <c r="A3630" s="8" t="s">
        <v>470</v>
      </c>
      <c r="B3630" t="s">
        <v>10340</v>
      </c>
    </row>
    <row r="3631" spans="1:2">
      <c r="A3631" s="8" t="s">
        <v>4425</v>
      </c>
      <c r="B3631" t="s">
        <v>10520</v>
      </c>
    </row>
    <row r="3632" spans="1:2">
      <c r="A3632" s="8" t="s">
        <v>4426</v>
      </c>
      <c r="B3632" t="s">
        <v>10346</v>
      </c>
    </row>
    <row r="3633" spans="1:2">
      <c r="A3633" s="8" t="s">
        <v>4427</v>
      </c>
      <c r="B3633" t="s">
        <v>10330</v>
      </c>
    </row>
    <row r="3634" spans="1:2">
      <c r="A3634" s="8" t="s">
        <v>172</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378</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68</v>
      </c>
      <c r="B3658" t="s">
        <v>10412</v>
      </c>
    </row>
    <row r="3659" spans="1:2">
      <c r="A3659" s="8" t="s">
        <v>576</v>
      </c>
      <c r="B3659" t="s">
        <v>10350</v>
      </c>
    </row>
    <row r="3660" spans="1:2">
      <c r="A3660" s="8" t="s">
        <v>4450</v>
      </c>
      <c r="B3660" t="s">
        <v>10577</v>
      </c>
    </row>
    <row r="3661" spans="1:2">
      <c r="A3661" s="8" t="s">
        <v>4451</v>
      </c>
      <c r="B3661" t="s">
        <v>10330</v>
      </c>
    </row>
    <row r="3662" spans="1:2">
      <c r="A3662" s="8" t="s">
        <v>4452</v>
      </c>
      <c r="B3662" t="s">
        <v>10329</v>
      </c>
    </row>
    <row r="3663" spans="1:2">
      <c r="A3663" s="8" t="s">
        <v>127</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617</v>
      </c>
      <c r="B3668" t="s">
        <v>10501</v>
      </c>
    </row>
    <row r="3669" spans="1:2">
      <c r="A3669" s="8" t="s">
        <v>4457</v>
      </c>
      <c r="B3669" t="s">
        <v>10430</v>
      </c>
    </row>
    <row r="3670" spans="1:2">
      <c r="A3670" s="8" t="s">
        <v>557</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536</v>
      </c>
      <c r="B3691" t="s">
        <v>10390</v>
      </c>
    </row>
    <row r="3692" spans="1:2">
      <c r="A3692" s="8" t="s">
        <v>4478</v>
      </c>
      <c r="B3692" t="s">
        <v>10351</v>
      </c>
    </row>
    <row r="3693" spans="1:2">
      <c r="A3693" s="8" t="s">
        <v>4479</v>
      </c>
      <c r="B3693" t="s">
        <v>10330</v>
      </c>
    </row>
    <row r="3694" spans="1:2">
      <c r="A3694" s="8" t="s">
        <v>4480</v>
      </c>
      <c r="B3694" t="s">
        <v>10336</v>
      </c>
    </row>
    <row r="3695" spans="1:2">
      <c r="A3695" s="8" t="s">
        <v>806</v>
      </c>
      <c r="B3695" t="s">
        <v>10349</v>
      </c>
    </row>
    <row r="3696" spans="1:2">
      <c r="A3696" s="8" t="s">
        <v>4481</v>
      </c>
      <c r="B3696" t="s">
        <v>10430</v>
      </c>
    </row>
    <row r="3697" spans="1:2">
      <c r="A3697" s="8" t="s">
        <v>4482</v>
      </c>
      <c r="B3697" t="s">
        <v>10452</v>
      </c>
    </row>
    <row r="3698" spans="1:2">
      <c r="A3698" s="8" t="s">
        <v>509</v>
      </c>
      <c r="B3698" t="s">
        <v>10385</v>
      </c>
    </row>
    <row r="3699" spans="1:2">
      <c r="A3699" s="8" t="s">
        <v>4483</v>
      </c>
      <c r="B3699" t="s">
        <v>10363</v>
      </c>
    </row>
    <row r="3700" spans="1:2">
      <c r="A3700" s="8" t="s">
        <v>4484</v>
      </c>
      <c r="B3700" t="s">
        <v>10373</v>
      </c>
    </row>
    <row r="3701" spans="1:2">
      <c r="A3701" s="8" t="s">
        <v>665</v>
      </c>
      <c r="B3701" t="s">
        <v>10385</v>
      </c>
    </row>
    <row r="3702" spans="1:2">
      <c r="A3702" s="8" t="s">
        <v>686</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847</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273</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442</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178</v>
      </c>
      <c r="B3745" t="s">
        <v>10345</v>
      </c>
    </row>
    <row r="3746" spans="1:2">
      <c r="A3746" s="8" t="s">
        <v>4524</v>
      </c>
      <c r="B3746" t="s">
        <v>10419</v>
      </c>
    </row>
    <row r="3747" spans="1:2">
      <c r="A3747" s="8" t="s">
        <v>239</v>
      </c>
      <c r="B3747" t="s">
        <v>10346</v>
      </c>
    </row>
    <row r="3748" spans="1:2">
      <c r="A3748" s="8" t="s">
        <v>505</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317</v>
      </c>
      <c r="B3759" t="s">
        <v>10339</v>
      </c>
    </row>
    <row r="3760" spans="1:2">
      <c r="A3760" s="8" t="s">
        <v>451</v>
      </c>
      <c r="B3760" t="s">
        <v>10431</v>
      </c>
    </row>
    <row r="3761" spans="1:2">
      <c r="A3761" s="8" t="s">
        <v>4535</v>
      </c>
      <c r="B3761" t="s">
        <v>10377</v>
      </c>
    </row>
    <row r="3762" spans="1:2">
      <c r="A3762" s="8" t="s">
        <v>4536</v>
      </c>
      <c r="B3762" t="s">
        <v>10351</v>
      </c>
    </row>
    <row r="3763" spans="1:2">
      <c r="A3763" s="8" t="s">
        <v>718</v>
      </c>
      <c r="B3763" t="s">
        <v>10590</v>
      </c>
    </row>
    <row r="3764" spans="1:2">
      <c r="A3764" s="8" t="s">
        <v>4537</v>
      </c>
      <c r="B3764" t="s">
        <v>10464</v>
      </c>
    </row>
    <row r="3765" spans="1:2">
      <c r="A3765" s="8" t="s">
        <v>4538</v>
      </c>
      <c r="B3765" t="s">
        <v>10464</v>
      </c>
    </row>
    <row r="3766" spans="1:2">
      <c r="A3766" s="8" t="s">
        <v>319</v>
      </c>
      <c r="B3766" t="s">
        <v>10376</v>
      </c>
    </row>
    <row r="3767" spans="1:2">
      <c r="A3767" s="8" t="s">
        <v>4539</v>
      </c>
      <c r="B3767" t="s">
        <v>10336</v>
      </c>
    </row>
    <row r="3768" spans="1:2">
      <c r="A3768" s="8" t="s">
        <v>4540</v>
      </c>
      <c r="B3768" t="s">
        <v>10591</v>
      </c>
    </row>
    <row r="3769" spans="1:2">
      <c r="A3769" s="8" t="s">
        <v>583</v>
      </c>
      <c r="B3769" t="s">
        <v>10345</v>
      </c>
    </row>
    <row r="3770" spans="1:2">
      <c r="A3770" s="8" t="s">
        <v>4541</v>
      </c>
      <c r="B3770" t="s">
        <v>10394</v>
      </c>
    </row>
    <row r="3771" spans="1:2">
      <c r="A3771" s="8" t="s">
        <v>4542</v>
      </c>
      <c r="B3771" t="s">
        <v>10336</v>
      </c>
    </row>
    <row r="3772" spans="1:2">
      <c r="A3772" s="8" t="s">
        <v>513</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656</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507</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122</v>
      </c>
      <c r="B3810" t="s">
        <v>10340</v>
      </c>
    </row>
    <row r="3811" spans="1:2">
      <c r="A3811" s="8" t="s">
        <v>4578</v>
      </c>
      <c r="B3811" t="s">
        <v>10569</v>
      </c>
    </row>
    <row r="3812" spans="1:2">
      <c r="A3812" s="8" t="s">
        <v>115</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597</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571</v>
      </c>
      <c r="B3823" t="s">
        <v>10338</v>
      </c>
    </row>
    <row r="3824" spans="1:2">
      <c r="A3824" s="8" t="s">
        <v>4588</v>
      </c>
      <c r="B3824" t="s">
        <v>10397</v>
      </c>
    </row>
    <row r="3825" spans="1:2">
      <c r="A3825" s="8" t="s">
        <v>4589</v>
      </c>
      <c r="B3825" t="s">
        <v>10376</v>
      </c>
    </row>
    <row r="3826" spans="1:2">
      <c r="A3826" s="8" t="s">
        <v>4590</v>
      </c>
      <c r="B3826" t="s">
        <v>10337</v>
      </c>
    </row>
    <row r="3827" spans="1:2">
      <c r="A3827" s="8" t="s">
        <v>174</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684</v>
      </c>
      <c r="B3840" t="s">
        <v>10365</v>
      </c>
    </row>
    <row r="3841" spans="1:2">
      <c r="A3841" s="8" t="s">
        <v>4603</v>
      </c>
      <c r="B3841" t="s">
        <v>10358</v>
      </c>
    </row>
    <row r="3842" spans="1:2">
      <c r="A3842" s="8" t="s">
        <v>951</v>
      </c>
      <c r="B3842" t="s">
        <v>10386</v>
      </c>
    </row>
    <row r="3843" spans="1:2">
      <c r="A3843" s="8" t="s">
        <v>4604</v>
      </c>
      <c r="B3843" t="s">
        <v>10329</v>
      </c>
    </row>
    <row r="3844" spans="1:2">
      <c r="A3844" s="8" t="s">
        <v>460</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447</v>
      </c>
      <c r="B3853" t="s">
        <v>10389</v>
      </c>
    </row>
    <row r="3854" spans="1:2">
      <c r="A3854" s="8" t="s">
        <v>4613</v>
      </c>
      <c r="B3854" t="s">
        <v>10394</v>
      </c>
    </row>
    <row r="3855" spans="1:2">
      <c r="A3855" s="8" t="s">
        <v>4614</v>
      </c>
      <c r="B3855" t="s">
        <v>10384</v>
      </c>
    </row>
    <row r="3856" spans="1:2">
      <c r="A3856" s="8" t="s">
        <v>4615</v>
      </c>
      <c r="B3856" t="s">
        <v>10431</v>
      </c>
    </row>
    <row r="3857" spans="1:2">
      <c r="A3857" s="8" t="s">
        <v>433</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607</v>
      </c>
      <c r="B3865" t="s">
        <v>10385</v>
      </c>
    </row>
    <row r="3866" spans="1:2">
      <c r="A3866" s="8" t="s">
        <v>4623</v>
      </c>
      <c r="B3866" t="s">
        <v>10340</v>
      </c>
    </row>
    <row r="3867" spans="1:2">
      <c r="A3867" s="8" t="s">
        <v>4624</v>
      </c>
      <c r="B3867" t="s">
        <v>10328</v>
      </c>
    </row>
    <row r="3868" spans="1:2">
      <c r="A3868" s="8" t="s">
        <v>525</v>
      </c>
      <c r="B3868" t="s">
        <v>10428</v>
      </c>
    </row>
    <row r="3869" spans="1:2">
      <c r="A3869" s="8" t="s">
        <v>4625</v>
      </c>
      <c r="B3869" t="s">
        <v>10369</v>
      </c>
    </row>
    <row r="3870" spans="1:2">
      <c r="A3870" s="8" t="s">
        <v>327</v>
      </c>
      <c r="B3870" t="s">
        <v>10494</v>
      </c>
    </row>
    <row r="3871" spans="1:2">
      <c r="A3871" s="8" t="s">
        <v>4626</v>
      </c>
      <c r="B3871" t="s">
        <v>10331</v>
      </c>
    </row>
    <row r="3872" spans="1:2">
      <c r="A3872" s="8" t="s">
        <v>4627</v>
      </c>
      <c r="B3872" t="s">
        <v>10393</v>
      </c>
    </row>
    <row r="3873" spans="1:2">
      <c r="A3873" s="8" t="s">
        <v>532</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436</v>
      </c>
      <c r="B3881" t="s">
        <v>10385</v>
      </c>
    </row>
    <row r="3882" spans="1:2">
      <c r="A3882" s="8" t="s">
        <v>4635</v>
      </c>
      <c r="B3882" t="s">
        <v>10390</v>
      </c>
    </row>
    <row r="3883" spans="1:2">
      <c r="A3883" s="8" t="s">
        <v>4636</v>
      </c>
      <c r="B3883" t="s">
        <v>10524</v>
      </c>
    </row>
    <row r="3884" spans="1:2">
      <c r="A3884" s="8" t="s">
        <v>4637</v>
      </c>
      <c r="B3884" t="s">
        <v>10379</v>
      </c>
    </row>
    <row r="3885" spans="1:2">
      <c r="A3885" s="8" t="s">
        <v>71</v>
      </c>
      <c r="B3885" t="s">
        <v>10335</v>
      </c>
    </row>
    <row r="3886" spans="1:2">
      <c r="A3886" s="8" t="s">
        <v>368</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93</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453</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911</v>
      </c>
      <c r="B3908" t="s">
        <v>10382</v>
      </c>
    </row>
    <row r="3909" spans="1:2">
      <c r="A3909" s="8" t="s">
        <v>4657</v>
      </c>
      <c r="B3909" t="s">
        <v>10377</v>
      </c>
    </row>
    <row r="3910" spans="1:2">
      <c r="A3910" s="8" t="s">
        <v>697</v>
      </c>
      <c r="B3910" t="s">
        <v>10377</v>
      </c>
    </row>
    <row r="3911" spans="1:2">
      <c r="A3911" s="8" t="s">
        <v>4658</v>
      </c>
      <c r="B3911" t="s">
        <v>10330</v>
      </c>
    </row>
    <row r="3912" spans="1:2">
      <c r="A3912" s="8" t="s">
        <v>543</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901</v>
      </c>
      <c r="B3921" t="s">
        <v>10349</v>
      </c>
    </row>
    <row r="3922" spans="1:2">
      <c r="A3922" s="8" t="s">
        <v>4667</v>
      </c>
      <c r="B3922" t="s">
        <v>10327</v>
      </c>
    </row>
    <row r="3923" spans="1:2">
      <c r="A3923" s="8" t="s">
        <v>4668</v>
      </c>
      <c r="B3923" t="s">
        <v>10593</v>
      </c>
    </row>
    <row r="3924" spans="1:2">
      <c r="A3924" s="8" t="s">
        <v>4669</v>
      </c>
      <c r="B3924" t="s">
        <v>10350</v>
      </c>
    </row>
    <row r="3925" spans="1:2">
      <c r="A3925" s="8" t="s">
        <v>202</v>
      </c>
      <c r="B3925" t="s">
        <v>10496</v>
      </c>
    </row>
    <row r="3926" spans="1:2">
      <c r="A3926" s="8" t="s">
        <v>79</v>
      </c>
      <c r="B3926" t="s">
        <v>10375</v>
      </c>
    </row>
    <row r="3927" spans="1:2">
      <c r="A3927" s="8" t="s">
        <v>4670</v>
      </c>
      <c r="B3927" t="s">
        <v>10394</v>
      </c>
    </row>
    <row r="3928" spans="1:2">
      <c r="A3928" s="8" t="s">
        <v>4671</v>
      </c>
      <c r="B3928" t="s">
        <v>10371</v>
      </c>
    </row>
    <row r="3929" spans="1:2">
      <c r="A3929" s="8" t="s">
        <v>59</v>
      </c>
      <c r="B3929" t="s">
        <v>10335</v>
      </c>
    </row>
    <row r="3930" spans="1:2">
      <c r="A3930" s="8" t="s">
        <v>357</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499</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701</v>
      </c>
      <c r="B3947" t="s">
        <v>10344</v>
      </c>
    </row>
    <row r="3948" spans="1:2">
      <c r="A3948" s="8" t="s">
        <v>4687</v>
      </c>
      <c r="B3948" t="s">
        <v>10373</v>
      </c>
    </row>
    <row r="3949" spans="1:2">
      <c r="A3949" s="8" t="s">
        <v>4688</v>
      </c>
      <c r="B3949" t="s">
        <v>10373</v>
      </c>
    </row>
    <row r="3950" spans="1:2">
      <c r="A3950" s="8" t="s">
        <v>296</v>
      </c>
      <c r="B3950" t="s">
        <v>10354</v>
      </c>
    </row>
    <row r="3951" spans="1:2">
      <c r="A3951" s="8" t="s">
        <v>4689</v>
      </c>
      <c r="B3951" t="s">
        <v>10368</v>
      </c>
    </row>
    <row r="3952" spans="1:2">
      <c r="A3952" s="8" t="s">
        <v>892</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374</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876</v>
      </c>
      <c r="B3972" t="s">
        <v>10384</v>
      </c>
    </row>
    <row r="3973" spans="1:2">
      <c r="A3973" s="8" t="s">
        <v>266</v>
      </c>
      <c r="B3973" t="s">
        <v>10368</v>
      </c>
    </row>
    <row r="3974" spans="1:2">
      <c r="A3974" s="8" t="s">
        <v>4708</v>
      </c>
      <c r="B3974" t="s">
        <v>10346</v>
      </c>
    </row>
    <row r="3975" spans="1:2">
      <c r="A3975" s="8" t="s">
        <v>4709</v>
      </c>
      <c r="B3975" t="s">
        <v>10346</v>
      </c>
    </row>
    <row r="3976" spans="1:2">
      <c r="A3976" s="8" t="s">
        <v>292</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106</v>
      </c>
      <c r="B3981" t="s">
        <v>10329</v>
      </c>
    </row>
    <row r="3982" spans="1:2">
      <c r="A3982" s="8" t="s">
        <v>4714</v>
      </c>
      <c r="B3982" t="s">
        <v>10547</v>
      </c>
    </row>
    <row r="3983" spans="1:2">
      <c r="A3983" s="8" t="s">
        <v>522</v>
      </c>
      <c r="B3983" t="s">
        <v>10567</v>
      </c>
    </row>
    <row r="3984" spans="1:2">
      <c r="A3984" s="8" t="s">
        <v>4715</v>
      </c>
      <c r="B3984" t="s">
        <v>10429</v>
      </c>
    </row>
    <row r="3985" spans="1:2">
      <c r="A3985" s="8" t="s">
        <v>533</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480</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655</v>
      </c>
      <c r="B4017" t="s">
        <v>10397</v>
      </c>
    </row>
    <row r="4018" spans="1:2">
      <c r="A4018" s="8" t="s">
        <v>4746</v>
      </c>
      <c r="B4018" t="s">
        <v>10346</v>
      </c>
    </row>
    <row r="4019" spans="1:2">
      <c r="A4019" s="8" t="s">
        <v>721</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328</v>
      </c>
      <c r="B4038" t="s">
        <v>10335</v>
      </c>
    </row>
    <row r="4039" spans="1:2">
      <c r="A4039" s="8" t="s">
        <v>844</v>
      </c>
      <c r="B4039" t="s">
        <v>10395</v>
      </c>
    </row>
    <row r="4040" spans="1:2">
      <c r="A4040" s="8" t="s">
        <v>380</v>
      </c>
      <c r="B4040" t="s">
        <v>10340</v>
      </c>
    </row>
    <row r="4041" spans="1:2">
      <c r="A4041" s="8" t="s">
        <v>4765</v>
      </c>
      <c r="B4041" t="s">
        <v>10345</v>
      </c>
    </row>
    <row r="4042" spans="1:2">
      <c r="A4042" s="8" t="s">
        <v>4766</v>
      </c>
      <c r="B4042" t="s">
        <v>10346</v>
      </c>
    </row>
    <row r="4043" spans="1:2">
      <c r="A4043" s="8" t="s">
        <v>4767</v>
      </c>
      <c r="B4043" t="s">
        <v>10383</v>
      </c>
    </row>
    <row r="4044" spans="1:2">
      <c r="A4044" s="8" t="s">
        <v>644</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332</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384</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51</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944</v>
      </c>
      <c r="B4077" t="s">
        <v>10393</v>
      </c>
    </row>
    <row r="4078" spans="1:2">
      <c r="A4078" s="8" t="s">
        <v>4797</v>
      </c>
      <c r="B4078" t="s">
        <v>10335</v>
      </c>
    </row>
    <row r="4079" spans="1:2">
      <c r="A4079" s="8" t="s">
        <v>155</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541</v>
      </c>
      <c r="B4089" t="s">
        <v>10409</v>
      </c>
    </row>
    <row r="4090" spans="1:2">
      <c r="A4090" s="8" t="s">
        <v>4807</v>
      </c>
      <c r="B4090" t="s">
        <v>10512</v>
      </c>
    </row>
    <row r="4091" spans="1:2">
      <c r="A4091" s="8" t="s">
        <v>207</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298</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449</v>
      </c>
      <c r="B4111" t="s">
        <v>10393</v>
      </c>
    </row>
    <row r="4112" spans="1:2">
      <c r="A4112" s="8" t="s">
        <v>293</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80</v>
      </c>
      <c r="B4121" t="s">
        <v>10372</v>
      </c>
    </row>
    <row r="4122" spans="1:2">
      <c r="A4122" s="8" t="s">
        <v>4834</v>
      </c>
      <c r="B4122" t="s">
        <v>10522</v>
      </c>
    </row>
    <row r="4123" spans="1:2">
      <c r="A4123" s="8" t="s">
        <v>4835</v>
      </c>
      <c r="B4123" t="s">
        <v>10373</v>
      </c>
    </row>
    <row r="4124" spans="1:2">
      <c r="A4124" s="8" t="s">
        <v>897</v>
      </c>
      <c r="B4124" t="s">
        <v>10394</v>
      </c>
    </row>
    <row r="4125" spans="1:2">
      <c r="A4125" s="8" t="s">
        <v>4836</v>
      </c>
      <c r="B4125" t="s">
        <v>10574</v>
      </c>
    </row>
    <row r="4126" spans="1:2">
      <c r="A4126" s="8" t="s">
        <v>4837</v>
      </c>
      <c r="B4126" t="s">
        <v>10336</v>
      </c>
    </row>
    <row r="4127" spans="1:2">
      <c r="A4127" s="8" t="s">
        <v>4838</v>
      </c>
      <c r="B4127" t="s">
        <v>10328</v>
      </c>
    </row>
    <row r="4128" spans="1:2">
      <c r="A4128" s="8" t="s">
        <v>320</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216</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880</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467</v>
      </c>
      <c r="B4161" t="s">
        <v>10335</v>
      </c>
    </row>
    <row r="4162" spans="1:2">
      <c r="A4162" s="8" t="s">
        <v>4869</v>
      </c>
      <c r="B4162" t="s">
        <v>10351</v>
      </c>
    </row>
    <row r="4163" spans="1:2">
      <c r="A4163" s="8" t="s">
        <v>4870</v>
      </c>
      <c r="B4163" t="s">
        <v>10336</v>
      </c>
    </row>
    <row r="4164" spans="1:2">
      <c r="A4164" s="8" t="s">
        <v>797</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149</v>
      </c>
      <c r="B4171" t="s">
        <v>10393</v>
      </c>
    </row>
    <row r="4172" spans="1:2">
      <c r="A4172" s="8" t="s">
        <v>619</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252</v>
      </c>
      <c r="B4179" t="s">
        <v>10439</v>
      </c>
    </row>
    <row r="4180" spans="1:2">
      <c r="A4180" s="8" t="s">
        <v>4883</v>
      </c>
      <c r="B4180" t="s">
        <v>10522</v>
      </c>
    </row>
    <row r="4181" spans="1:2">
      <c r="A4181" s="8" t="s">
        <v>4884</v>
      </c>
      <c r="B4181" t="s">
        <v>10336</v>
      </c>
    </row>
    <row r="4182" spans="1:2">
      <c r="A4182" s="8" t="s">
        <v>4885</v>
      </c>
      <c r="B4182" t="s">
        <v>10328</v>
      </c>
    </row>
    <row r="4183" spans="1:2">
      <c r="A4183" s="8" t="s">
        <v>291</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390</v>
      </c>
      <c r="B4188" t="s">
        <v>10349</v>
      </c>
    </row>
    <row r="4189" spans="1:2">
      <c r="A4189" s="8" t="s">
        <v>4890</v>
      </c>
      <c r="B4189" t="s">
        <v>10363</v>
      </c>
    </row>
    <row r="4190" spans="1:2">
      <c r="A4190" s="8" t="s">
        <v>386</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362</v>
      </c>
      <c r="B4195" t="s">
        <v>10345</v>
      </c>
    </row>
    <row r="4196" spans="1:2">
      <c r="A4196" s="8" t="s">
        <v>272</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455</v>
      </c>
      <c r="B4215" t="s">
        <v>10433</v>
      </c>
    </row>
    <row r="4216" spans="1:2">
      <c r="A4216" s="8" t="s">
        <v>4913</v>
      </c>
      <c r="B4216" t="s">
        <v>10347</v>
      </c>
    </row>
    <row r="4217" spans="1:2">
      <c r="A4217" s="8" t="s">
        <v>4914</v>
      </c>
      <c r="B4217" t="s">
        <v>10331</v>
      </c>
    </row>
    <row r="4218" spans="1:2">
      <c r="A4218" s="8" t="s">
        <v>4915</v>
      </c>
      <c r="B4218" t="s">
        <v>10383</v>
      </c>
    </row>
    <row r="4219" spans="1:2">
      <c r="A4219" s="8" t="s">
        <v>305</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97</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387</v>
      </c>
      <c r="B4234" t="s">
        <v>10330</v>
      </c>
    </row>
    <row r="4235" spans="1:2">
      <c r="A4235" s="8" t="s">
        <v>4929</v>
      </c>
      <c r="B4235" t="s">
        <v>10393</v>
      </c>
    </row>
    <row r="4236" spans="1:2">
      <c r="A4236" s="8" t="s">
        <v>259</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375</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200</v>
      </c>
      <c r="B4249" t="s">
        <v>10394</v>
      </c>
    </row>
    <row r="4250" spans="1:2">
      <c r="A4250" s="8" t="s">
        <v>561</v>
      </c>
      <c r="B4250" t="s">
        <v>10385</v>
      </c>
    </row>
    <row r="4251" spans="1:2">
      <c r="A4251" s="8" t="s">
        <v>4941</v>
      </c>
      <c r="B4251" t="s">
        <v>10336</v>
      </c>
    </row>
    <row r="4252" spans="1:2">
      <c r="A4252" s="8" t="s">
        <v>4942</v>
      </c>
      <c r="B4252" t="s">
        <v>10336</v>
      </c>
    </row>
    <row r="4253" spans="1:2">
      <c r="A4253" s="8" t="s">
        <v>121</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485</v>
      </c>
      <c r="B4261" t="s">
        <v>10549</v>
      </c>
    </row>
    <row r="4262" spans="1:2">
      <c r="A4262" s="8" t="s">
        <v>297</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190</v>
      </c>
      <c r="B4268" t="s">
        <v>10384</v>
      </c>
    </row>
    <row r="4269" spans="1:2">
      <c r="A4269" s="8" t="s">
        <v>4955</v>
      </c>
      <c r="B4269" t="s">
        <v>10329</v>
      </c>
    </row>
    <row r="4270" spans="1:2">
      <c r="A4270" s="8" t="s">
        <v>468</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842</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567</v>
      </c>
      <c r="B4303" t="s">
        <v>10346</v>
      </c>
    </row>
    <row r="4304" spans="1:2">
      <c r="A4304" s="8" t="s">
        <v>4987</v>
      </c>
      <c r="B4304" t="s">
        <v>10351</v>
      </c>
    </row>
    <row r="4305" spans="1:2">
      <c r="A4305" s="8" t="s">
        <v>740</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759</v>
      </c>
      <c r="B4314" t="s">
        <v>10393</v>
      </c>
    </row>
    <row r="4315" spans="1:2">
      <c r="A4315" s="8" t="s">
        <v>335</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345</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506</v>
      </c>
      <c r="B4334" t="s">
        <v>10370</v>
      </c>
    </row>
    <row r="4335" spans="1:2">
      <c r="A4335" s="8" t="s">
        <v>5013</v>
      </c>
      <c r="B4335" t="s">
        <v>10331</v>
      </c>
    </row>
    <row r="4336" spans="1:2">
      <c r="A4336" s="8" t="s">
        <v>124</v>
      </c>
      <c r="B4336" t="s">
        <v>10345</v>
      </c>
    </row>
    <row r="4337" spans="1:2">
      <c r="A4337" s="8" t="s">
        <v>5014</v>
      </c>
      <c r="B4337" t="s">
        <v>10336</v>
      </c>
    </row>
    <row r="4338" spans="1:2">
      <c r="A4338" s="8" t="s">
        <v>5015</v>
      </c>
      <c r="B4338" t="s">
        <v>10429</v>
      </c>
    </row>
    <row r="4339" spans="1:2">
      <c r="A4339" s="8" t="s">
        <v>604</v>
      </c>
      <c r="B4339" t="s">
        <v>10420</v>
      </c>
    </row>
    <row r="4340" spans="1:2">
      <c r="A4340" s="8" t="s">
        <v>5016</v>
      </c>
      <c r="B4340" t="s">
        <v>10336</v>
      </c>
    </row>
    <row r="4341" spans="1:2">
      <c r="A4341" s="8" t="s">
        <v>908</v>
      </c>
      <c r="B4341" t="s">
        <v>10429</v>
      </c>
    </row>
    <row r="4342" spans="1:2">
      <c r="A4342" s="8" t="s">
        <v>5017</v>
      </c>
      <c r="B4342" t="s">
        <v>10495</v>
      </c>
    </row>
    <row r="4343" spans="1:2">
      <c r="A4343" s="8" t="s">
        <v>769</v>
      </c>
      <c r="B4343" t="s">
        <v>10356</v>
      </c>
    </row>
    <row r="4344" spans="1:2">
      <c r="A4344" s="8" t="s">
        <v>102</v>
      </c>
      <c r="B4344" t="s">
        <v>10369</v>
      </c>
    </row>
    <row r="4345" spans="1:2">
      <c r="A4345" s="8" t="s">
        <v>5018</v>
      </c>
      <c r="B4345" t="s">
        <v>10340</v>
      </c>
    </row>
    <row r="4346" spans="1:2">
      <c r="A4346" s="8" t="s">
        <v>5019</v>
      </c>
      <c r="B4346" t="s">
        <v>10340</v>
      </c>
    </row>
    <row r="4347" spans="1:2">
      <c r="A4347" s="8" t="s">
        <v>340</v>
      </c>
      <c r="B4347" t="s">
        <v>10603</v>
      </c>
    </row>
    <row r="4348" spans="1:2">
      <c r="A4348" s="8" t="s">
        <v>5020</v>
      </c>
      <c r="B4348" t="s">
        <v>10330</v>
      </c>
    </row>
    <row r="4349" spans="1:2">
      <c r="A4349" s="8" t="s">
        <v>5021</v>
      </c>
      <c r="B4349" t="s">
        <v>10346</v>
      </c>
    </row>
    <row r="4350" spans="1:2">
      <c r="A4350" s="8" t="s">
        <v>94</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408</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240</v>
      </c>
      <c r="B4373" t="s">
        <v>10420</v>
      </c>
    </row>
    <row r="4374" spans="1:2">
      <c r="A4374" s="8" t="s">
        <v>5043</v>
      </c>
      <c r="B4374" t="s">
        <v>10328</v>
      </c>
    </row>
    <row r="4375" spans="1:2">
      <c r="A4375" s="8" t="s">
        <v>5044</v>
      </c>
      <c r="B4375" t="s">
        <v>10367</v>
      </c>
    </row>
    <row r="4376" spans="1:2">
      <c r="A4376" s="8" t="s">
        <v>483</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177</v>
      </c>
      <c r="B4381" t="s">
        <v>10385</v>
      </c>
    </row>
    <row r="4382" spans="1:2">
      <c r="A4382" s="8" t="s">
        <v>217</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359</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590</v>
      </c>
      <c r="B4406" t="s">
        <v>10473</v>
      </c>
    </row>
    <row r="4407" spans="1:2">
      <c r="A4407" s="8" t="s">
        <v>5071</v>
      </c>
      <c r="B4407" t="s">
        <v>10334</v>
      </c>
    </row>
    <row r="4408" spans="1:2">
      <c r="A4408" s="8" t="s">
        <v>5072</v>
      </c>
      <c r="B4408" t="s">
        <v>10449</v>
      </c>
    </row>
    <row r="4409" spans="1:2">
      <c r="A4409" s="8" t="s">
        <v>31</v>
      </c>
      <c r="B4409" t="s">
        <v>10349</v>
      </c>
    </row>
    <row r="4410" spans="1:2">
      <c r="A4410" s="8" t="s">
        <v>5073</v>
      </c>
      <c r="B4410" t="s">
        <v>10346</v>
      </c>
    </row>
    <row r="4411" spans="1:2">
      <c r="A4411" s="8" t="s">
        <v>5074</v>
      </c>
      <c r="B4411" t="s">
        <v>10363</v>
      </c>
    </row>
    <row r="4412" spans="1:2">
      <c r="A4412" s="8" t="s">
        <v>279</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363</v>
      </c>
      <c r="B4419" t="s">
        <v>10345</v>
      </c>
    </row>
    <row r="4420" spans="1:2">
      <c r="A4420" s="8" t="s">
        <v>89</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282</v>
      </c>
      <c r="B4446" t="s">
        <v>10393</v>
      </c>
    </row>
    <row r="4447" spans="1:2">
      <c r="A4447" s="8" t="s">
        <v>683</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694</v>
      </c>
      <c r="B4452" t="s">
        <v>10393</v>
      </c>
    </row>
    <row r="4453" spans="1:2">
      <c r="A4453" s="8" t="s">
        <v>5110</v>
      </c>
      <c r="B4453" t="s">
        <v>10335</v>
      </c>
    </row>
    <row r="4454" spans="1:2">
      <c r="A4454" s="8" t="s">
        <v>5111</v>
      </c>
      <c r="B4454" t="s">
        <v>10512</v>
      </c>
    </row>
    <row r="4455" spans="1:2">
      <c r="A4455" s="8" t="s">
        <v>5112</v>
      </c>
      <c r="B4455" t="s">
        <v>10363</v>
      </c>
    </row>
    <row r="4456" spans="1:2">
      <c r="A4456" s="8" t="s">
        <v>145</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44</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223</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325</v>
      </c>
      <c r="B4478" t="s">
        <v>10477</v>
      </c>
    </row>
    <row r="4479" spans="1:2">
      <c r="A4479" s="8" t="s">
        <v>5132</v>
      </c>
      <c r="B4479" t="s">
        <v>10368</v>
      </c>
    </row>
    <row r="4480" spans="1:2">
      <c r="A4480" s="8" t="s">
        <v>626</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189</v>
      </c>
      <c r="B4485" t="s">
        <v>10330</v>
      </c>
    </row>
    <row r="4486" spans="1:2">
      <c r="A4486" s="8" t="s">
        <v>5137</v>
      </c>
      <c r="B4486" t="s">
        <v>10379</v>
      </c>
    </row>
    <row r="4487" spans="1:2">
      <c r="A4487" s="8" t="s">
        <v>5138</v>
      </c>
      <c r="B4487" t="s">
        <v>10346</v>
      </c>
    </row>
    <row r="4488" spans="1:2">
      <c r="A4488" s="8" t="s">
        <v>233</v>
      </c>
      <c r="B4488" t="s">
        <v>10395</v>
      </c>
    </row>
    <row r="4489" spans="1:2">
      <c r="A4489" s="8" t="s">
        <v>5139</v>
      </c>
      <c r="B4489" t="s">
        <v>10380</v>
      </c>
    </row>
    <row r="4490" spans="1:2">
      <c r="A4490" s="8" t="s">
        <v>666</v>
      </c>
      <c r="B4490" t="s">
        <v>10335</v>
      </c>
    </row>
    <row r="4491" spans="1:2">
      <c r="A4491" s="8" t="s">
        <v>5140</v>
      </c>
      <c r="B4491" t="s">
        <v>10340</v>
      </c>
    </row>
    <row r="4492" spans="1:2">
      <c r="A4492" s="8" t="s">
        <v>5141</v>
      </c>
      <c r="B4492" t="s">
        <v>10330</v>
      </c>
    </row>
    <row r="4493" spans="1:2">
      <c r="A4493" s="8" t="s">
        <v>450</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448</v>
      </c>
      <c r="B4500" t="s">
        <v>10393</v>
      </c>
    </row>
    <row r="4501" spans="1:2">
      <c r="A4501" s="8" t="s">
        <v>5148</v>
      </c>
      <c r="B4501" t="s">
        <v>10579</v>
      </c>
    </row>
    <row r="4502" spans="1:2">
      <c r="A4502" s="8" t="s">
        <v>661</v>
      </c>
      <c r="B4502" t="s">
        <v>10330</v>
      </c>
    </row>
    <row r="4503" spans="1:2">
      <c r="A4503" s="8" t="s">
        <v>5149</v>
      </c>
      <c r="B4503" t="s">
        <v>10336</v>
      </c>
    </row>
    <row r="4504" spans="1:2">
      <c r="A4504" s="8" t="s">
        <v>5150</v>
      </c>
      <c r="B4504" t="s">
        <v>10330</v>
      </c>
    </row>
    <row r="4505" spans="1:2">
      <c r="A4505" s="8" t="s">
        <v>491</v>
      </c>
      <c r="B4505" t="s">
        <v>10605</v>
      </c>
    </row>
    <row r="4506" spans="1:2">
      <c r="A4506" s="8" t="s">
        <v>5151</v>
      </c>
      <c r="B4506" t="s">
        <v>10328</v>
      </c>
    </row>
    <row r="4507" spans="1:2">
      <c r="A4507" s="8" t="s">
        <v>5152</v>
      </c>
      <c r="B4507" t="s">
        <v>10344</v>
      </c>
    </row>
    <row r="4508" spans="1:2">
      <c r="A4508" s="8" t="s">
        <v>5153</v>
      </c>
      <c r="B4508" t="s">
        <v>10328</v>
      </c>
    </row>
    <row r="4509" spans="1:2">
      <c r="A4509" s="8" t="s">
        <v>775</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158</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78</v>
      </c>
      <c r="B4521" t="s">
        <v>10464</v>
      </c>
    </row>
    <row r="4522" spans="1:2">
      <c r="A4522" s="8" t="s">
        <v>5164</v>
      </c>
      <c r="B4522" t="s">
        <v>10409</v>
      </c>
    </row>
    <row r="4523" spans="1:2">
      <c r="A4523" s="8" t="s">
        <v>5165</v>
      </c>
      <c r="B4523" t="s">
        <v>10379</v>
      </c>
    </row>
    <row r="4524" spans="1:2">
      <c r="A4524" s="8" t="s">
        <v>5166</v>
      </c>
      <c r="B4524" t="s">
        <v>10336</v>
      </c>
    </row>
    <row r="4525" spans="1:2">
      <c r="A4525" s="8" t="s">
        <v>88</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56</v>
      </c>
      <c r="B4532" t="s">
        <v>10369</v>
      </c>
    </row>
    <row r="4533" spans="1:2">
      <c r="A4533" s="8" t="s">
        <v>5173</v>
      </c>
      <c r="B4533" t="s">
        <v>10400</v>
      </c>
    </row>
    <row r="4534" spans="1:2">
      <c r="A4534" s="8" t="s">
        <v>5174</v>
      </c>
      <c r="B4534" t="s">
        <v>10346</v>
      </c>
    </row>
    <row r="4535" spans="1:2">
      <c r="A4535" s="8" t="s">
        <v>38</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46</v>
      </c>
      <c r="B4551" t="s">
        <v>10385</v>
      </c>
    </row>
    <row r="4552" spans="1:2">
      <c r="A4552" s="8" t="s">
        <v>5190</v>
      </c>
      <c r="B4552" t="s">
        <v>10379</v>
      </c>
    </row>
    <row r="4553" spans="1:2">
      <c r="A4553" s="8" t="s">
        <v>231</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503</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60</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601</v>
      </c>
      <c r="B4571" t="s">
        <v>10373</v>
      </c>
    </row>
    <row r="4572" spans="1:2">
      <c r="A4572" s="8" t="s">
        <v>377</v>
      </c>
      <c r="B4572" t="s">
        <v>10405</v>
      </c>
    </row>
    <row r="4573" spans="1:2">
      <c r="A4573" s="8" t="s">
        <v>5206</v>
      </c>
      <c r="B4573" t="s">
        <v>10426</v>
      </c>
    </row>
    <row r="4574" spans="1:2">
      <c r="A4574" s="8" t="s">
        <v>5207</v>
      </c>
      <c r="B4574" t="s">
        <v>10340</v>
      </c>
    </row>
    <row r="4575" spans="1:2">
      <c r="A4575" s="8" t="s">
        <v>514</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339</v>
      </c>
      <c r="B4592" t="s">
        <v>10384</v>
      </c>
    </row>
    <row r="4593" spans="1:2">
      <c r="A4593" s="8" t="s">
        <v>5224</v>
      </c>
      <c r="B4593" t="s">
        <v>10330</v>
      </c>
    </row>
    <row r="4594" spans="1:2">
      <c r="A4594" s="8" t="s">
        <v>5225</v>
      </c>
      <c r="B4594" t="s">
        <v>10346</v>
      </c>
    </row>
    <row r="4595" spans="1:2">
      <c r="A4595" s="8" t="s">
        <v>5226</v>
      </c>
      <c r="B4595" t="s">
        <v>10367</v>
      </c>
    </row>
    <row r="4596" spans="1:2">
      <c r="A4596" s="8" t="s">
        <v>676</v>
      </c>
      <c r="B4596" t="s">
        <v>10389</v>
      </c>
    </row>
    <row r="4597" spans="1:2">
      <c r="A4597" s="8" t="s">
        <v>5227</v>
      </c>
      <c r="B4597" t="s">
        <v>10354</v>
      </c>
    </row>
    <row r="4598" spans="1:2">
      <c r="A4598" s="8" t="s">
        <v>891</v>
      </c>
      <c r="B4598" t="s">
        <v>10433</v>
      </c>
    </row>
    <row r="4599" spans="1:2">
      <c r="A4599" s="8" t="s">
        <v>5228</v>
      </c>
      <c r="B4599" t="s">
        <v>10351</v>
      </c>
    </row>
    <row r="4600" spans="1:2">
      <c r="A4600" s="8" t="s">
        <v>564</v>
      </c>
      <c r="B4600" t="s">
        <v>10367</v>
      </c>
    </row>
    <row r="4601" spans="1:2">
      <c r="A4601" s="8" t="s">
        <v>5229</v>
      </c>
      <c r="B4601" t="s">
        <v>10531</v>
      </c>
    </row>
    <row r="4602" spans="1:2">
      <c r="A4602" s="8" t="s">
        <v>5230</v>
      </c>
      <c r="B4602" t="s">
        <v>10389</v>
      </c>
    </row>
    <row r="4603" spans="1:2">
      <c r="A4603" s="8" t="s">
        <v>625</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463</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316</v>
      </c>
      <c r="B4620" t="s">
        <v>10395</v>
      </c>
    </row>
    <row r="4621" spans="1:2">
      <c r="A4621" s="8" t="s">
        <v>5246</v>
      </c>
      <c r="B4621" t="s">
        <v>10331</v>
      </c>
    </row>
    <row r="4622" spans="1:2">
      <c r="A4622" s="8" t="s">
        <v>512</v>
      </c>
      <c r="B4622" t="s">
        <v>10385</v>
      </c>
    </row>
    <row r="4623" spans="1:2">
      <c r="A4623" s="8" t="s">
        <v>5247</v>
      </c>
      <c r="B4623" t="s">
        <v>10329</v>
      </c>
    </row>
    <row r="4624" spans="1:2">
      <c r="A4624" s="8" t="s">
        <v>203</v>
      </c>
      <c r="B4624" t="s">
        <v>10348</v>
      </c>
    </row>
    <row r="4625" spans="1:2">
      <c r="A4625" s="8" t="s">
        <v>5248</v>
      </c>
      <c r="B4625" t="s">
        <v>10340</v>
      </c>
    </row>
    <row r="4626" spans="1:2">
      <c r="A4626" s="8" t="s">
        <v>5249</v>
      </c>
      <c r="B4626" t="s">
        <v>10608</v>
      </c>
    </row>
    <row r="4627" spans="1:2">
      <c r="A4627" s="8" t="s">
        <v>5250</v>
      </c>
      <c r="B4627" t="s">
        <v>10390</v>
      </c>
    </row>
    <row r="4628" spans="1:2">
      <c r="A4628" s="8" t="s">
        <v>118</v>
      </c>
      <c r="B4628" t="s">
        <v>10349</v>
      </c>
    </row>
    <row r="4629" spans="1:2">
      <c r="A4629" s="8" t="s">
        <v>5251</v>
      </c>
      <c r="B4629" t="s">
        <v>10351</v>
      </c>
    </row>
    <row r="4630" spans="1:2">
      <c r="A4630" s="8" t="s">
        <v>5252</v>
      </c>
      <c r="B4630" t="s">
        <v>10430</v>
      </c>
    </row>
    <row r="4631" spans="1:2">
      <c r="A4631" s="8" t="s">
        <v>952</v>
      </c>
      <c r="B4631" t="s">
        <v>10473</v>
      </c>
    </row>
    <row r="4632" spans="1:2">
      <c r="A4632" s="8" t="s">
        <v>5253</v>
      </c>
      <c r="B4632" t="s">
        <v>10339</v>
      </c>
    </row>
    <row r="4633" spans="1:2">
      <c r="A4633" s="8" t="s">
        <v>5254</v>
      </c>
      <c r="B4633" t="s">
        <v>10340</v>
      </c>
    </row>
    <row r="4634" spans="1:2">
      <c r="A4634" s="8" t="s">
        <v>5255</v>
      </c>
      <c r="B4634" t="s">
        <v>10450</v>
      </c>
    </row>
    <row r="4635" spans="1:2">
      <c r="A4635" s="8" t="s">
        <v>301</v>
      </c>
      <c r="B4635" t="s">
        <v>10369</v>
      </c>
    </row>
    <row r="4636" spans="1:2">
      <c r="A4636" s="8" t="s">
        <v>5256</v>
      </c>
      <c r="B4636" t="s">
        <v>10426</v>
      </c>
    </row>
    <row r="4637" spans="1:2">
      <c r="A4637" s="8" t="s">
        <v>343</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659</v>
      </c>
      <c r="B4644" t="s">
        <v>10429</v>
      </c>
    </row>
    <row r="4645" spans="1:2">
      <c r="A4645" s="8" t="s">
        <v>5263</v>
      </c>
      <c r="B4645" t="s">
        <v>10521</v>
      </c>
    </row>
    <row r="4646" spans="1:2">
      <c r="A4646" s="8" t="s">
        <v>539</v>
      </c>
      <c r="B4646" t="s">
        <v>10369</v>
      </c>
    </row>
    <row r="4647" spans="1:2">
      <c r="A4647" s="8" t="s">
        <v>5264</v>
      </c>
      <c r="B4647" t="s">
        <v>10384</v>
      </c>
    </row>
    <row r="4648" spans="1:2">
      <c r="A4648" s="8" t="s">
        <v>5265</v>
      </c>
      <c r="B4648" t="s">
        <v>10328</v>
      </c>
    </row>
    <row r="4649" spans="1:2">
      <c r="A4649" s="8" t="s">
        <v>269</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602</v>
      </c>
      <c r="B4662" t="s">
        <v>10602</v>
      </c>
    </row>
    <row r="4663" spans="1:2">
      <c r="A4663" s="8" t="s">
        <v>5278</v>
      </c>
      <c r="B4663" t="s">
        <v>10328</v>
      </c>
    </row>
    <row r="4664" spans="1:2">
      <c r="A4664" s="8" t="s">
        <v>495</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369</v>
      </c>
      <c r="B4671" t="s">
        <v>10609</v>
      </c>
    </row>
    <row r="4672" spans="1:2">
      <c r="A4672" s="8" t="s">
        <v>5285</v>
      </c>
      <c r="B4672" t="s">
        <v>10394</v>
      </c>
    </row>
    <row r="4673" spans="1:2">
      <c r="A4673" s="8" t="s">
        <v>538</v>
      </c>
      <c r="B4673" t="s">
        <v>10345</v>
      </c>
    </row>
    <row r="4674" spans="1:2">
      <c r="A4674" s="8" t="s">
        <v>5286</v>
      </c>
      <c r="B4674" t="s">
        <v>10552</v>
      </c>
    </row>
    <row r="4675" spans="1:2">
      <c r="A4675" s="8" t="s">
        <v>5287</v>
      </c>
      <c r="B4675" t="s">
        <v>10345</v>
      </c>
    </row>
    <row r="4676" spans="1:2">
      <c r="A4676" s="8" t="s">
        <v>679</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204</v>
      </c>
      <c r="B4685" t="s">
        <v>10369</v>
      </c>
    </row>
    <row r="4686" spans="1:2">
      <c r="A4686" s="8" t="s">
        <v>641</v>
      </c>
      <c r="B4686" t="s">
        <v>10330</v>
      </c>
    </row>
    <row r="4687" spans="1:2">
      <c r="A4687" s="8" t="s">
        <v>5296</v>
      </c>
      <c r="B4687" t="s">
        <v>10336</v>
      </c>
    </row>
    <row r="4688" spans="1:2">
      <c r="A4688" s="8" t="s">
        <v>110</v>
      </c>
      <c r="B4688" t="s">
        <v>10387</v>
      </c>
    </row>
    <row r="4689" spans="1:2">
      <c r="A4689" s="8" t="s">
        <v>5297</v>
      </c>
      <c r="B4689" t="s">
        <v>10336</v>
      </c>
    </row>
    <row r="4690" spans="1:2">
      <c r="A4690" s="8" t="s">
        <v>594</v>
      </c>
      <c r="B4690" t="s">
        <v>10376</v>
      </c>
    </row>
    <row r="4691" spans="1:2">
      <c r="A4691" s="8" t="s">
        <v>5298</v>
      </c>
      <c r="B4691" t="s">
        <v>10541</v>
      </c>
    </row>
    <row r="4692" spans="1:2">
      <c r="A4692" s="8" t="s">
        <v>5299</v>
      </c>
      <c r="B4692" t="s">
        <v>10346</v>
      </c>
    </row>
    <row r="4693" spans="1:2">
      <c r="A4693" s="8" t="s">
        <v>226</v>
      </c>
      <c r="B4693" t="s">
        <v>10431</v>
      </c>
    </row>
    <row r="4694" spans="1:2">
      <c r="A4694" s="8" t="s">
        <v>5300</v>
      </c>
      <c r="B4694" t="s">
        <v>10337</v>
      </c>
    </row>
    <row r="4695" spans="1:2">
      <c r="A4695" s="8" t="s">
        <v>246</v>
      </c>
      <c r="B4695" t="s">
        <v>10468</v>
      </c>
    </row>
    <row r="4696" spans="1:2">
      <c r="A4696" s="8" t="s">
        <v>593</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83</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212</v>
      </c>
      <c r="B4711" t="s">
        <v>10373</v>
      </c>
    </row>
    <row r="4712" spans="1:2">
      <c r="A4712" s="8" t="s">
        <v>5314</v>
      </c>
      <c r="B4712" t="s">
        <v>10384</v>
      </c>
    </row>
    <row r="4713" spans="1:2">
      <c r="A4713" s="8" t="s">
        <v>242</v>
      </c>
      <c r="B4713" t="s">
        <v>10373</v>
      </c>
    </row>
    <row r="4714" spans="1:2">
      <c r="A4714" s="8" t="s">
        <v>5315</v>
      </c>
      <c r="B4714" t="s">
        <v>10346</v>
      </c>
    </row>
    <row r="4715" spans="1:2">
      <c r="A4715" s="8" t="s">
        <v>5316</v>
      </c>
      <c r="B4715" t="s">
        <v>10566</v>
      </c>
    </row>
    <row r="4716" spans="1:2">
      <c r="A4716" s="8" t="s">
        <v>159</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312</v>
      </c>
      <c r="B4738" t="s">
        <v>10337</v>
      </c>
    </row>
    <row r="4739" spans="1:2">
      <c r="A4739" s="8" t="s">
        <v>5338</v>
      </c>
      <c r="B4739" t="s">
        <v>10363</v>
      </c>
    </row>
    <row r="4740" spans="1:2">
      <c r="A4740" s="8" t="s">
        <v>130</v>
      </c>
      <c r="B4740" t="s">
        <v>10393</v>
      </c>
    </row>
    <row r="4741" spans="1:2">
      <c r="A4741" s="8" t="s">
        <v>5339</v>
      </c>
      <c r="B4741" t="s">
        <v>10412</v>
      </c>
    </row>
    <row r="4742" spans="1:2">
      <c r="A4742" s="8" t="s">
        <v>5340</v>
      </c>
      <c r="B4742" t="s">
        <v>10363</v>
      </c>
    </row>
    <row r="4743" spans="1:2">
      <c r="A4743" s="8" t="s">
        <v>5341</v>
      </c>
      <c r="B4743" t="s">
        <v>10328</v>
      </c>
    </row>
    <row r="4744" spans="1:2">
      <c r="A4744" s="8" t="s">
        <v>615</v>
      </c>
      <c r="B4744" t="s">
        <v>10419</v>
      </c>
    </row>
    <row r="4745" spans="1:2">
      <c r="A4745" s="8" t="s">
        <v>736</v>
      </c>
      <c r="B4745" t="s">
        <v>10382</v>
      </c>
    </row>
    <row r="4746" spans="1:2">
      <c r="A4746" s="8" t="s">
        <v>5342</v>
      </c>
      <c r="B4746" t="s">
        <v>10346</v>
      </c>
    </row>
    <row r="4747" spans="1:2">
      <c r="A4747" s="8" t="s">
        <v>361</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663</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197</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191</v>
      </c>
      <c r="B4779" t="s">
        <v>10496</v>
      </c>
    </row>
    <row r="4780" spans="1:2">
      <c r="A4780" s="8" t="s">
        <v>5372</v>
      </c>
      <c r="B4780" t="s">
        <v>10384</v>
      </c>
    </row>
    <row r="4781" spans="1:2">
      <c r="A4781" s="8" t="s">
        <v>275</v>
      </c>
      <c r="B4781" t="s">
        <v>10464</v>
      </c>
    </row>
    <row r="4782" spans="1:2">
      <c r="A4782" s="8" t="s">
        <v>241</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330</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519</v>
      </c>
      <c r="B4799" t="s">
        <v>10339</v>
      </c>
    </row>
    <row r="4800" spans="1:2">
      <c r="A4800" s="8" t="s">
        <v>5388</v>
      </c>
      <c r="B4800" t="s">
        <v>10346</v>
      </c>
    </row>
    <row r="4801" spans="1:2">
      <c r="A4801" s="8" t="s">
        <v>5389</v>
      </c>
      <c r="B4801" t="s">
        <v>10501</v>
      </c>
    </row>
    <row r="4802" spans="1:2">
      <c r="A4802" s="8" t="s">
        <v>176</v>
      </c>
      <c r="B4802" t="s">
        <v>10421</v>
      </c>
    </row>
    <row r="4803" spans="1:2">
      <c r="A4803" s="8" t="s">
        <v>5390</v>
      </c>
      <c r="B4803" t="s">
        <v>10329</v>
      </c>
    </row>
    <row r="4804" spans="1:2">
      <c r="A4804" s="8" t="s">
        <v>5391</v>
      </c>
      <c r="B4804" t="s">
        <v>10423</v>
      </c>
    </row>
    <row r="4805" spans="1:2">
      <c r="A4805" s="8" t="s">
        <v>5392</v>
      </c>
      <c r="B4805" t="s">
        <v>10433</v>
      </c>
    </row>
    <row r="4806" spans="1:2">
      <c r="A4806" s="8" t="s">
        <v>318</v>
      </c>
      <c r="B4806" t="s">
        <v>10612</v>
      </c>
    </row>
    <row r="4807" spans="1:2">
      <c r="A4807" s="8" t="s">
        <v>631</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708</v>
      </c>
      <c r="B4817" t="s">
        <v>10368</v>
      </c>
    </row>
    <row r="4818" spans="1:2">
      <c r="A4818" s="8" t="s">
        <v>5402</v>
      </c>
      <c r="B4818" t="s">
        <v>10346</v>
      </c>
    </row>
    <row r="4819" spans="1:2">
      <c r="A4819" s="8" t="s">
        <v>419</v>
      </c>
      <c r="B4819" t="s">
        <v>10368</v>
      </c>
    </row>
    <row r="4820" spans="1:2">
      <c r="A4820" s="8" t="s">
        <v>5403</v>
      </c>
      <c r="B4820" t="s">
        <v>10328</v>
      </c>
    </row>
    <row r="4821" spans="1:2">
      <c r="A4821" s="8" t="s">
        <v>603</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151</v>
      </c>
      <c r="B4834" t="s">
        <v>10374</v>
      </c>
    </row>
    <row r="4835" spans="1:2">
      <c r="A4835" s="8" t="s">
        <v>254</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139</v>
      </c>
      <c r="B4840" t="s">
        <v>10394</v>
      </c>
    </row>
    <row r="4841" spans="1:2">
      <c r="A4841" s="8" t="s">
        <v>111</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528</v>
      </c>
      <c r="B4848" t="s">
        <v>10611</v>
      </c>
    </row>
    <row r="4849" spans="1:2">
      <c r="A4849" s="8" t="s">
        <v>5426</v>
      </c>
      <c r="B4849" t="s">
        <v>10374</v>
      </c>
    </row>
    <row r="4850" spans="1:2">
      <c r="A4850" s="8" t="s">
        <v>563</v>
      </c>
      <c r="B4850" t="s">
        <v>10393</v>
      </c>
    </row>
    <row r="4851" spans="1:2">
      <c r="A4851" s="8" t="s">
        <v>5427</v>
      </c>
      <c r="B4851" t="s">
        <v>10445</v>
      </c>
    </row>
    <row r="4852" spans="1:2">
      <c r="A4852" s="8" t="s">
        <v>5428</v>
      </c>
      <c r="B4852" t="s">
        <v>10481</v>
      </c>
    </row>
    <row r="4853" spans="1:2">
      <c r="A4853" s="8" t="s">
        <v>5429</v>
      </c>
      <c r="B4853" t="s">
        <v>10329</v>
      </c>
    </row>
    <row r="4854" spans="1:2">
      <c r="A4854" s="8" t="s">
        <v>251</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580</v>
      </c>
      <c r="B4868" t="s">
        <v>10393</v>
      </c>
    </row>
    <row r="4869" spans="1:2">
      <c r="A4869" s="8" t="s">
        <v>489</v>
      </c>
      <c r="B4869" t="s">
        <v>10390</v>
      </c>
    </row>
    <row r="4870" spans="1:2">
      <c r="A4870" s="8" t="s">
        <v>5443</v>
      </c>
      <c r="B4870" t="s">
        <v>10452</v>
      </c>
    </row>
    <row r="4871" spans="1:2">
      <c r="A4871" s="8" t="s">
        <v>219</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400</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229</v>
      </c>
      <c r="B4899" t="s">
        <v>10372</v>
      </c>
    </row>
    <row r="4900" spans="1:2">
      <c r="A4900" s="8" t="s">
        <v>5470</v>
      </c>
      <c r="B4900" t="s">
        <v>10562</v>
      </c>
    </row>
    <row r="4901" spans="1:2">
      <c r="A4901" s="8" t="s">
        <v>554</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180</v>
      </c>
      <c r="B4913" t="s">
        <v>10346</v>
      </c>
    </row>
    <row r="4914" spans="1:2">
      <c r="A4914" s="8" t="s">
        <v>5482</v>
      </c>
      <c r="B4914" t="s">
        <v>10450</v>
      </c>
    </row>
    <row r="4915" spans="1:2">
      <c r="A4915" s="8" t="s">
        <v>5483</v>
      </c>
      <c r="B4915" t="s">
        <v>10330</v>
      </c>
    </row>
    <row r="4916" spans="1:2">
      <c r="A4916" s="8" t="s">
        <v>5484</v>
      </c>
      <c r="B4916" t="s">
        <v>10399</v>
      </c>
    </row>
    <row r="4917" spans="1:2">
      <c r="A4917" s="8" t="s">
        <v>613</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823</v>
      </c>
      <c r="B4938" t="s">
        <v>10575</v>
      </c>
    </row>
    <row r="4939" spans="1:2">
      <c r="A4939" s="8" t="s">
        <v>540</v>
      </c>
      <c r="B4939" t="s">
        <v>10369</v>
      </c>
    </row>
    <row r="4940" spans="1:2">
      <c r="A4940" s="8" t="s">
        <v>5505</v>
      </c>
      <c r="B4940" t="s">
        <v>10426</v>
      </c>
    </row>
    <row r="4941" spans="1:2">
      <c r="A4941" s="8" t="s">
        <v>481</v>
      </c>
      <c r="B4941" t="s">
        <v>10494</v>
      </c>
    </row>
    <row r="4942" spans="1:2">
      <c r="A4942" s="8" t="s">
        <v>413</v>
      </c>
      <c r="B4942" t="s">
        <v>10464</v>
      </c>
    </row>
    <row r="4943" spans="1:2">
      <c r="A4943" s="8" t="s">
        <v>5506</v>
      </c>
      <c r="B4943" t="s">
        <v>10393</v>
      </c>
    </row>
    <row r="4944" spans="1:2">
      <c r="A4944" s="8" t="s">
        <v>283</v>
      </c>
      <c r="B4944" t="s">
        <v>10330</v>
      </c>
    </row>
    <row r="4945" spans="1:2">
      <c r="A4945" s="8" t="s">
        <v>5507</v>
      </c>
      <c r="B4945" t="s">
        <v>10492</v>
      </c>
    </row>
    <row r="4946" spans="1:2">
      <c r="A4946" s="8" t="s">
        <v>323</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439</v>
      </c>
      <c r="B4953" t="s">
        <v>10394</v>
      </c>
    </row>
    <row r="4954" spans="1:2">
      <c r="A4954" s="8" t="s">
        <v>5514</v>
      </c>
      <c r="B4954" t="s">
        <v>10350</v>
      </c>
    </row>
    <row r="4955" spans="1:2">
      <c r="A4955" s="8" t="s">
        <v>5515</v>
      </c>
      <c r="B4955" t="s">
        <v>10336</v>
      </c>
    </row>
    <row r="4956" spans="1:2">
      <c r="A4956" s="8" t="s">
        <v>589</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138</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40</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424</v>
      </c>
      <c r="B4990" t="s">
        <v>10330</v>
      </c>
    </row>
    <row r="4991" spans="1:2">
      <c r="A4991" s="8" t="s">
        <v>394</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600</v>
      </c>
      <c r="B5007" t="s">
        <v>10373</v>
      </c>
    </row>
    <row r="5008" spans="1:2">
      <c r="A5008" s="8" t="s">
        <v>5561</v>
      </c>
      <c r="B5008" t="s">
        <v>10476</v>
      </c>
    </row>
    <row r="5009" spans="1:2">
      <c r="A5009" s="8" t="s">
        <v>280</v>
      </c>
      <c r="B5009" t="s">
        <v>10330</v>
      </c>
    </row>
    <row r="5010" spans="1:2">
      <c r="A5010" s="8" t="s">
        <v>388</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95</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69</v>
      </c>
      <c r="B5025" t="s">
        <v>10429</v>
      </c>
    </row>
    <row r="5026" spans="1:2">
      <c r="A5026" s="8" t="s">
        <v>5574</v>
      </c>
      <c r="B5026" t="s">
        <v>10330</v>
      </c>
    </row>
    <row r="5027" spans="1:2">
      <c r="A5027" s="8" t="s">
        <v>5575</v>
      </c>
      <c r="B5027" t="s">
        <v>10384</v>
      </c>
    </row>
    <row r="5028" spans="1:2">
      <c r="A5028" s="8" t="s">
        <v>382</v>
      </c>
      <c r="B5028" t="s">
        <v>10429</v>
      </c>
    </row>
    <row r="5029" spans="1:2">
      <c r="A5029" s="8" t="s">
        <v>920</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250</v>
      </c>
      <c r="B5042" t="s">
        <v>10464</v>
      </c>
    </row>
    <row r="5043" spans="1:2">
      <c r="A5043" s="8" t="s">
        <v>5588</v>
      </c>
      <c r="B5043" t="s">
        <v>10563</v>
      </c>
    </row>
    <row r="5044" spans="1:2">
      <c r="A5044" s="8" t="s">
        <v>91</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143</v>
      </c>
      <c r="B5056" t="s">
        <v>10350</v>
      </c>
    </row>
    <row r="5057" spans="1:2">
      <c r="A5057" s="8" t="s">
        <v>48</v>
      </c>
      <c r="B5057" t="s">
        <v>10409</v>
      </c>
    </row>
    <row r="5058" spans="1:2">
      <c r="A5058" s="8" t="s">
        <v>5600</v>
      </c>
      <c r="B5058" t="s">
        <v>10363</v>
      </c>
    </row>
    <row r="5059" spans="1:2">
      <c r="A5059" s="8" t="s">
        <v>407</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263</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70</v>
      </c>
      <c r="B5075" t="s">
        <v>10390</v>
      </c>
    </row>
    <row r="5076" spans="1:2">
      <c r="A5076" s="8" t="s">
        <v>5615</v>
      </c>
      <c r="B5076" t="s">
        <v>10614</v>
      </c>
    </row>
    <row r="5077" spans="1:2">
      <c r="A5077" s="8" t="s">
        <v>5616</v>
      </c>
      <c r="B5077" t="s">
        <v>10346</v>
      </c>
    </row>
    <row r="5078" spans="1:2">
      <c r="A5078" s="8" t="s">
        <v>348</v>
      </c>
      <c r="B5078" t="s">
        <v>10422</v>
      </c>
    </row>
    <row r="5079" spans="1:2">
      <c r="A5079" s="8" t="s">
        <v>5617</v>
      </c>
      <c r="B5079" t="s">
        <v>10452</v>
      </c>
    </row>
    <row r="5080" spans="1:2">
      <c r="A5080" s="8" t="s">
        <v>526</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651</v>
      </c>
      <c r="B5093" t="s">
        <v>10348</v>
      </c>
    </row>
    <row r="5094" spans="1:2">
      <c r="A5094" s="8" t="s">
        <v>5630</v>
      </c>
      <c r="B5094" t="s">
        <v>10328</v>
      </c>
    </row>
    <row r="5095" spans="1:2">
      <c r="A5095" s="8" t="s">
        <v>5631</v>
      </c>
      <c r="B5095" t="s">
        <v>10607</v>
      </c>
    </row>
    <row r="5096" spans="1:2">
      <c r="A5096" s="8" t="s">
        <v>5632</v>
      </c>
      <c r="B5096" t="s">
        <v>10379</v>
      </c>
    </row>
    <row r="5097" spans="1:2">
      <c r="A5097" s="8" t="s">
        <v>598</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57</v>
      </c>
      <c r="B5108" t="s">
        <v>10345</v>
      </c>
    </row>
    <row r="5109" spans="1:2">
      <c r="A5109" s="8" t="s">
        <v>527</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346</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627</v>
      </c>
      <c r="B5126" t="s">
        <v>10356</v>
      </c>
    </row>
    <row r="5127" spans="1:2">
      <c r="A5127" s="8" t="s">
        <v>5658</v>
      </c>
      <c r="B5127" t="s">
        <v>10331</v>
      </c>
    </row>
    <row r="5128" spans="1:2">
      <c r="A5128" s="8" t="s">
        <v>314</v>
      </c>
      <c r="B5128" t="s">
        <v>10340</v>
      </c>
    </row>
    <row r="5129" spans="1:2">
      <c r="A5129" s="8" t="s">
        <v>5659</v>
      </c>
      <c r="B5129" t="s">
        <v>10373</v>
      </c>
    </row>
    <row r="5130" spans="1:2">
      <c r="A5130" s="8" t="s">
        <v>5660</v>
      </c>
      <c r="B5130" t="s">
        <v>10399</v>
      </c>
    </row>
    <row r="5131" spans="1:2">
      <c r="A5131" s="8" t="s">
        <v>353</v>
      </c>
      <c r="B5131" t="s">
        <v>10350</v>
      </c>
    </row>
    <row r="5132" spans="1:2">
      <c r="A5132" s="8" t="s">
        <v>750</v>
      </c>
      <c r="B5132" t="s">
        <v>10346</v>
      </c>
    </row>
    <row r="5133" spans="1:2">
      <c r="A5133" s="8" t="s">
        <v>5661</v>
      </c>
      <c r="B5133" t="s">
        <v>10357</v>
      </c>
    </row>
    <row r="5134" spans="1:2">
      <c r="A5134" s="8" t="s">
        <v>5662</v>
      </c>
      <c r="B5134" t="s">
        <v>10450</v>
      </c>
    </row>
    <row r="5135" spans="1:2">
      <c r="A5135" s="8" t="s">
        <v>82</v>
      </c>
      <c r="B5135" t="s">
        <v>10391</v>
      </c>
    </row>
    <row r="5136" spans="1:2">
      <c r="A5136" s="8" t="s">
        <v>5663</v>
      </c>
      <c r="B5136" t="s">
        <v>10351</v>
      </c>
    </row>
    <row r="5137" spans="1:2">
      <c r="A5137" s="8" t="s">
        <v>5664</v>
      </c>
      <c r="B5137" t="s">
        <v>10357</v>
      </c>
    </row>
    <row r="5138" spans="1:2">
      <c r="A5138" s="8" t="s">
        <v>5665</v>
      </c>
      <c r="B5138" t="s">
        <v>10350</v>
      </c>
    </row>
    <row r="5139" spans="1:2">
      <c r="A5139" s="8" t="s">
        <v>104</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181</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595</v>
      </c>
      <c r="B5171" t="s">
        <v>10615</v>
      </c>
    </row>
    <row r="5172" spans="1:2">
      <c r="A5172" s="8" t="s">
        <v>5696</v>
      </c>
      <c r="B5172" t="s">
        <v>10336</v>
      </c>
    </row>
    <row r="5173" spans="1:2">
      <c r="A5173" s="8" t="s">
        <v>712</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398</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244</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108</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154</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125</v>
      </c>
      <c r="B5246" t="s">
        <v>10394</v>
      </c>
    </row>
    <row r="5247" spans="1:2">
      <c r="A5247" s="8" t="s">
        <v>65</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105</v>
      </c>
      <c r="B5253" t="s">
        <v>10330</v>
      </c>
    </row>
    <row r="5254" spans="1:2">
      <c r="A5254" s="8" t="s">
        <v>5769</v>
      </c>
      <c r="B5254" t="s">
        <v>10345</v>
      </c>
    </row>
    <row r="5255" spans="1:2">
      <c r="A5255" s="8" t="s">
        <v>303</v>
      </c>
      <c r="B5255" t="s">
        <v>10504</v>
      </c>
    </row>
    <row r="5256" spans="1:2">
      <c r="A5256" s="8" t="s">
        <v>5770</v>
      </c>
      <c r="B5256" t="s">
        <v>10426</v>
      </c>
    </row>
    <row r="5257" spans="1:2">
      <c r="A5257" s="8" t="s">
        <v>5771</v>
      </c>
      <c r="B5257" t="s">
        <v>10494</v>
      </c>
    </row>
    <row r="5258" spans="1:2">
      <c r="A5258" s="8" t="s">
        <v>133</v>
      </c>
      <c r="B5258" t="s">
        <v>10429</v>
      </c>
    </row>
    <row r="5259" spans="1:2">
      <c r="A5259" s="8" t="s">
        <v>142</v>
      </c>
      <c r="B5259" t="s">
        <v>10617</v>
      </c>
    </row>
    <row r="5260" spans="1:2">
      <c r="A5260" s="8" t="s">
        <v>372</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350</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406</v>
      </c>
      <c r="B5287" t="s">
        <v>10345</v>
      </c>
    </row>
    <row r="5288" spans="1:2">
      <c r="A5288" s="8" t="s">
        <v>5797</v>
      </c>
      <c r="B5288" t="s">
        <v>10334</v>
      </c>
    </row>
    <row r="5289" spans="1:2">
      <c r="A5289" s="8" t="s">
        <v>264</v>
      </c>
      <c r="B5289" t="s">
        <v>10330</v>
      </c>
    </row>
    <row r="5290" spans="1:2">
      <c r="A5290" s="8" t="s">
        <v>5798</v>
      </c>
      <c r="B5290" t="s">
        <v>10393</v>
      </c>
    </row>
    <row r="5291" spans="1:2">
      <c r="A5291" s="8" t="s">
        <v>5799</v>
      </c>
      <c r="B5291" t="s">
        <v>10393</v>
      </c>
    </row>
    <row r="5292" spans="1:2">
      <c r="A5292" s="8" t="s">
        <v>5800</v>
      </c>
      <c r="B5292" t="s">
        <v>10384</v>
      </c>
    </row>
    <row r="5293" spans="1:2">
      <c r="A5293" s="8" t="s">
        <v>63</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596</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286</v>
      </c>
      <c r="B5310" t="s">
        <v>10330</v>
      </c>
    </row>
    <row r="5311" spans="1:2">
      <c r="A5311" s="8" t="s">
        <v>428</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337</v>
      </c>
      <c r="B5320" t="s">
        <v>10367</v>
      </c>
    </row>
    <row r="5321" spans="1:2">
      <c r="A5321" s="8" t="s">
        <v>5824</v>
      </c>
      <c r="B5321" t="s">
        <v>10328</v>
      </c>
    </row>
    <row r="5322" spans="1:2">
      <c r="A5322" s="8" t="s">
        <v>501</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336</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529</v>
      </c>
      <c r="B5344" t="s">
        <v>10459</v>
      </c>
    </row>
    <row r="5345" spans="1:2">
      <c r="A5345" s="8" t="s">
        <v>520</v>
      </c>
      <c r="B5345" t="s">
        <v>10335</v>
      </c>
    </row>
    <row r="5346" spans="1:2">
      <c r="A5346" s="8" t="s">
        <v>744</v>
      </c>
      <c r="B5346" t="s">
        <v>10346</v>
      </c>
    </row>
    <row r="5347" spans="1:2">
      <c r="A5347" s="8" t="s">
        <v>144</v>
      </c>
      <c r="B5347" t="s">
        <v>10354</v>
      </c>
    </row>
    <row r="5348" spans="1:2">
      <c r="A5348" s="8" t="s">
        <v>551</v>
      </c>
      <c r="B5348" t="s">
        <v>10419</v>
      </c>
    </row>
    <row r="5349" spans="1:2">
      <c r="A5349" s="8" t="s">
        <v>5845</v>
      </c>
      <c r="B5349" t="s">
        <v>10346</v>
      </c>
    </row>
    <row r="5350" spans="1:2">
      <c r="A5350" s="8" t="s">
        <v>5846</v>
      </c>
      <c r="B5350" t="s">
        <v>10384</v>
      </c>
    </row>
    <row r="5351" spans="1:2">
      <c r="A5351" s="8" t="s">
        <v>5847</v>
      </c>
      <c r="B5351" t="s">
        <v>10390</v>
      </c>
    </row>
    <row r="5352" spans="1:2">
      <c r="A5352" s="8" t="s">
        <v>616</v>
      </c>
      <c r="B5352" t="s">
        <v>10471</v>
      </c>
    </row>
    <row r="5353" spans="1:2">
      <c r="A5353" s="8" t="s">
        <v>5848</v>
      </c>
      <c r="B5353" t="s">
        <v>10506</v>
      </c>
    </row>
    <row r="5354" spans="1:2">
      <c r="A5354" s="8" t="s">
        <v>5849</v>
      </c>
      <c r="B5354" t="s">
        <v>10373</v>
      </c>
    </row>
    <row r="5355" spans="1:2">
      <c r="A5355" s="8" t="s">
        <v>54</v>
      </c>
      <c r="B5355" t="s">
        <v>10384</v>
      </c>
    </row>
    <row r="5356" spans="1:2">
      <c r="A5356" s="8" t="s">
        <v>5850</v>
      </c>
      <c r="B5356" t="s">
        <v>10340</v>
      </c>
    </row>
    <row r="5357" spans="1:2">
      <c r="A5357" s="8" t="s">
        <v>548</v>
      </c>
      <c r="B5357" t="s">
        <v>10397</v>
      </c>
    </row>
    <row r="5358" spans="1:2">
      <c r="A5358" s="8" t="s">
        <v>5851</v>
      </c>
      <c r="B5358" t="s">
        <v>10379</v>
      </c>
    </row>
    <row r="5359" spans="1:2">
      <c r="A5359" s="8" t="s">
        <v>5852</v>
      </c>
      <c r="B5359" t="s">
        <v>10521</v>
      </c>
    </row>
    <row r="5360" spans="1:2">
      <c r="A5360" s="8" t="s">
        <v>5853</v>
      </c>
      <c r="B5360" t="s">
        <v>10351</v>
      </c>
    </row>
    <row r="5361" spans="1:2">
      <c r="A5361" s="8" t="s">
        <v>117</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587</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794</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487</v>
      </c>
      <c r="B5382" t="s">
        <v>10361</v>
      </c>
    </row>
    <row r="5383" spans="1:2">
      <c r="A5383" s="8" t="s">
        <v>77</v>
      </c>
      <c r="B5383" t="s">
        <v>10384</v>
      </c>
    </row>
    <row r="5384" spans="1:2">
      <c r="A5384" s="8" t="s">
        <v>5872</v>
      </c>
      <c r="B5384" t="s">
        <v>10518</v>
      </c>
    </row>
    <row r="5385" spans="1:2">
      <c r="A5385" s="8" t="s">
        <v>5873</v>
      </c>
      <c r="B5385" t="s">
        <v>10455</v>
      </c>
    </row>
    <row r="5386" spans="1:2">
      <c r="A5386" s="8" t="s">
        <v>288</v>
      </c>
      <c r="B5386" t="s">
        <v>10389</v>
      </c>
    </row>
    <row r="5387" spans="1:2">
      <c r="A5387" s="8" t="s">
        <v>5874</v>
      </c>
      <c r="B5387" t="s">
        <v>10379</v>
      </c>
    </row>
    <row r="5388" spans="1:2">
      <c r="A5388" s="8" t="s">
        <v>397</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367</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331</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162</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635</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245</v>
      </c>
      <c r="B5466" t="s">
        <v>10364</v>
      </c>
    </row>
    <row r="5467" spans="1:2">
      <c r="A5467" s="8" t="s">
        <v>5948</v>
      </c>
      <c r="B5467" t="s">
        <v>10348</v>
      </c>
    </row>
    <row r="5468" spans="1:2">
      <c r="A5468" s="8" t="s">
        <v>5949</v>
      </c>
      <c r="B5468" t="s">
        <v>10379</v>
      </c>
    </row>
    <row r="5469" spans="1:2">
      <c r="A5469" s="8" t="s">
        <v>287</v>
      </c>
      <c r="B5469" t="s">
        <v>10405</v>
      </c>
    </row>
    <row r="5470" spans="1:2">
      <c r="A5470" s="8" t="s">
        <v>42</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76</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248</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98</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559</v>
      </c>
      <c r="B5528" t="s">
        <v>10345</v>
      </c>
    </row>
    <row r="5529" spans="1:2">
      <c r="A5529" s="8" t="s">
        <v>6003</v>
      </c>
      <c r="B5529" t="s">
        <v>10337</v>
      </c>
    </row>
    <row r="5530" spans="1:2">
      <c r="A5530" s="8" t="s">
        <v>6004</v>
      </c>
      <c r="B5530" t="s">
        <v>10482</v>
      </c>
    </row>
    <row r="5531" spans="1:2">
      <c r="A5531" s="8" t="s">
        <v>55</v>
      </c>
      <c r="B5531" t="s">
        <v>10345</v>
      </c>
    </row>
    <row r="5532" spans="1:2">
      <c r="A5532" s="8" t="s">
        <v>26</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150</v>
      </c>
      <c r="B5546" t="s">
        <v>10372</v>
      </c>
    </row>
    <row r="5547" spans="1:2">
      <c r="A5547" s="8" t="s">
        <v>6018</v>
      </c>
      <c r="B5547" t="s">
        <v>10539</v>
      </c>
    </row>
    <row r="5548" spans="1:2">
      <c r="A5548" s="8" t="s">
        <v>6019</v>
      </c>
      <c r="B5548" t="s">
        <v>10345</v>
      </c>
    </row>
    <row r="5549" spans="1:2">
      <c r="A5549" s="8" t="s">
        <v>546</v>
      </c>
      <c r="B5549" t="s">
        <v>10350</v>
      </c>
    </row>
    <row r="5550" spans="1:2">
      <c r="A5550" s="8" t="s">
        <v>6020</v>
      </c>
      <c r="B5550" t="s">
        <v>10356</v>
      </c>
    </row>
    <row r="5551" spans="1:2">
      <c r="A5551" s="8" t="s">
        <v>6021</v>
      </c>
      <c r="B5551" t="s">
        <v>10559</v>
      </c>
    </row>
    <row r="5552" spans="1:2">
      <c r="A5552" s="8" t="s">
        <v>648</v>
      </c>
      <c r="B5552" t="s">
        <v>10340</v>
      </c>
    </row>
    <row r="5553" spans="1:2">
      <c r="A5553" s="8" t="s">
        <v>6022</v>
      </c>
      <c r="B5553" t="s">
        <v>10493</v>
      </c>
    </row>
    <row r="5554" spans="1:2">
      <c r="A5554" s="8" t="s">
        <v>267</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213</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560</v>
      </c>
      <c r="B5566" t="s">
        <v>10390</v>
      </c>
    </row>
    <row r="5567" spans="1:2">
      <c r="A5567" s="8" t="s">
        <v>140</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614</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170</v>
      </c>
      <c r="B5589" t="s">
        <v>10382</v>
      </c>
    </row>
    <row r="5590" spans="1:2">
      <c r="A5590" s="8" t="s">
        <v>6053</v>
      </c>
      <c r="B5590" t="s">
        <v>10393</v>
      </c>
    </row>
    <row r="5591" spans="1:2">
      <c r="A5591" s="8" t="s">
        <v>6054</v>
      </c>
      <c r="B5591" t="s">
        <v>10537</v>
      </c>
    </row>
    <row r="5592" spans="1:2">
      <c r="A5592" s="8" t="s">
        <v>237</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222</v>
      </c>
      <c r="B5598" t="s">
        <v>10499</v>
      </c>
    </row>
    <row r="5599" spans="1:2">
      <c r="A5599" s="8" t="s">
        <v>6060</v>
      </c>
      <c r="B5599" t="s">
        <v>10391</v>
      </c>
    </row>
    <row r="5600" spans="1:2">
      <c r="A5600" s="8" t="s">
        <v>6061</v>
      </c>
      <c r="B5600" t="s">
        <v>10450</v>
      </c>
    </row>
    <row r="5601" spans="1:2">
      <c r="A5601" s="8" t="s">
        <v>6062</v>
      </c>
      <c r="B5601" t="s">
        <v>10517</v>
      </c>
    </row>
    <row r="5602" spans="1:2">
      <c r="A5602" s="8" t="s">
        <v>271</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165</v>
      </c>
      <c r="B5619" t="s">
        <v>10454</v>
      </c>
    </row>
    <row r="5620" spans="1:2">
      <c r="A5620" s="8" t="s">
        <v>6079</v>
      </c>
      <c r="B5620" t="s">
        <v>10527</v>
      </c>
    </row>
    <row r="5621" spans="1:2">
      <c r="A5621" s="8" t="s">
        <v>61</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30</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194</v>
      </c>
      <c r="B5634" t="s">
        <v>10369</v>
      </c>
    </row>
    <row r="5635" spans="1:2">
      <c r="A5635" s="8" t="s">
        <v>85</v>
      </c>
      <c r="B5635" t="s">
        <v>10389</v>
      </c>
    </row>
    <row r="5636" spans="1:2">
      <c r="A5636" s="8" t="s">
        <v>6091</v>
      </c>
      <c r="B5636" t="s">
        <v>10369</v>
      </c>
    </row>
    <row r="5637" spans="1:2">
      <c r="A5637" s="8" t="s">
        <v>586</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73</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281</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258</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960</v>
      </c>
      <c r="B5672" t="s">
        <v>10429</v>
      </c>
    </row>
    <row r="5673" spans="1:2">
      <c r="A5673" s="8" t="s">
        <v>652</v>
      </c>
      <c r="B5673" t="s">
        <v>10389</v>
      </c>
    </row>
    <row r="5674" spans="1:2">
      <c r="A5674" s="8" t="s">
        <v>6123</v>
      </c>
      <c r="B5674" t="s">
        <v>10475</v>
      </c>
    </row>
    <row r="5675" spans="1:2">
      <c r="A5675" s="8" t="s">
        <v>187</v>
      </c>
      <c r="B5675" t="s">
        <v>10335</v>
      </c>
    </row>
    <row r="5676" spans="1:2">
      <c r="A5676" s="8" t="s">
        <v>6124</v>
      </c>
      <c r="B5676" t="s">
        <v>10370</v>
      </c>
    </row>
    <row r="5677" spans="1:2">
      <c r="A5677" s="8" t="s">
        <v>573</v>
      </c>
      <c r="B5677" t="s">
        <v>10390</v>
      </c>
    </row>
    <row r="5678" spans="1:2">
      <c r="A5678" s="8" t="s">
        <v>810</v>
      </c>
      <c r="B5678" t="s">
        <v>10393</v>
      </c>
    </row>
    <row r="5679" spans="1:2">
      <c r="A5679" s="8" t="s">
        <v>6125</v>
      </c>
      <c r="B5679" t="s">
        <v>10389</v>
      </c>
    </row>
    <row r="5680" spans="1:2">
      <c r="A5680" s="8" t="s">
        <v>6126</v>
      </c>
      <c r="B5680" t="s">
        <v>10412</v>
      </c>
    </row>
    <row r="5681" spans="1:2">
      <c r="A5681" s="8" t="s">
        <v>6127</v>
      </c>
      <c r="B5681" t="s">
        <v>10521</v>
      </c>
    </row>
    <row r="5682" spans="1:2">
      <c r="A5682" s="8" t="s">
        <v>224</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211</v>
      </c>
      <c r="B5694" t="s">
        <v>10384</v>
      </c>
    </row>
    <row r="5695" spans="1:2">
      <c r="A5695" s="8" t="s">
        <v>6139</v>
      </c>
      <c r="B5695" t="s">
        <v>10340</v>
      </c>
    </row>
    <row r="5696" spans="1:2">
      <c r="A5696" s="8" t="s">
        <v>147</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243</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789</v>
      </c>
      <c r="B5712" t="s">
        <v>10387</v>
      </c>
    </row>
    <row r="5713" spans="1:2">
      <c r="A5713" s="8" t="s">
        <v>185</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109</v>
      </c>
      <c r="B5721" t="s">
        <v>10358</v>
      </c>
    </row>
    <row r="5722" spans="1:2">
      <c r="A5722" s="8" t="s">
        <v>6161</v>
      </c>
      <c r="B5722" t="s">
        <v>10330</v>
      </c>
    </row>
    <row r="5723" spans="1:2">
      <c r="A5723" s="8" t="s">
        <v>6162</v>
      </c>
      <c r="B5723" t="s">
        <v>10340</v>
      </c>
    </row>
    <row r="5724" spans="1:2">
      <c r="A5724" s="8" t="s">
        <v>58</v>
      </c>
      <c r="B5724" t="s">
        <v>10393</v>
      </c>
    </row>
    <row r="5725" spans="1:2">
      <c r="A5725" s="8" t="s">
        <v>6163</v>
      </c>
      <c r="B5725" t="s">
        <v>10334</v>
      </c>
    </row>
    <row r="5726" spans="1:2">
      <c r="A5726" s="8" t="s">
        <v>637</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490</v>
      </c>
      <c r="B5738" t="s">
        <v>10369</v>
      </c>
    </row>
    <row r="5739" spans="1:2">
      <c r="A5739" s="8" t="s">
        <v>713</v>
      </c>
      <c r="B5739" t="s">
        <v>10567</v>
      </c>
    </row>
    <row r="5740" spans="1:2">
      <c r="A5740" s="8" t="s">
        <v>6175</v>
      </c>
      <c r="B5740" t="s">
        <v>10389</v>
      </c>
    </row>
    <row r="5741" spans="1:2">
      <c r="A5741" s="8" t="s">
        <v>438</v>
      </c>
      <c r="B5741" t="s">
        <v>10327</v>
      </c>
    </row>
    <row r="5742" spans="1:2">
      <c r="A5742" s="8" t="s">
        <v>278</v>
      </c>
      <c r="B5742" t="s">
        <v>10409</v>
      </c>
    </row>
    <row r="5743" spans="1:2">
      <c r="A5743" s="8" t="s">
        <v>6176</v>
      </c>
      <c r="B5743" t="s">
        <v>10379</v>
      </c>
    </row>
    <row r="5744" spans="1:2">
      <c r="A5744" s="8" t="s">
        <v>6177</v>
      </c>
      <c r="B5744" t="s">
        <v>10468</v>
      </c>
    </row>
    <row r="5745" spans="1:2">
      <c r="A5745" s="8" t="s">
        <v>247</v>
      </c>
      <c r="B5745" t="s">
        <v>10331</v>
      </c>
    </row>
    <row r="5746" spans="1:2">
      <c r="A5746" s="8" t="s">
        <v>373</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168</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126</v>
      </c>
      <c r="B5770" t="s">
        <v>10373</v>
      </c>
    </row>
    <row r="5771" spans="1:2">
      <c r="A5771" s="8" t="s">
        <v>6200</v>
      </c>
      <c r="B5771" t="s">
        <v>10426</v>
      </c>
    </row>
    <row r="5772" spans="1:2">
      <c r="A5772" s="8" t="s">
        <v>6201</v>
      </c>
      <c r="B5772" t="s">
        <v>10516</v>
      </c>
    </row>
    <row r="5773" spans="1:2">
      <c r="A5773" s="8" t="s">
        <v>6202</v>
      </c>
      <c r="B5773" t="s">
        <v>10336</v>
      </c>
    </row>
    <row r="5774" spans="1:2">
      <c r="A5774" s="8" t="s">
        <v>510</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486</v>
      </c>
      <c r="B5783" t="s">
        <v>10330</v>
      </c>
    </row>
    <row r="5784" spans="1:2">
      <c r="A5784" s="8" t="s">
        <v>6211</v>
      </c>
      <c r="B5784" t="s">
        <v>10329</v>
      </c>
    </row>
    <row r="5785" spans="1:2">
      <c r="A5785" s="8" t="s">
        <v>228</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103</v>
      </c>
      <c r="B5795" t="s">
        <v>10329</v>
      </c>
    </row>
    <row r="5796" spans="1:2">
      <c r="A5796" s="8" t="s">
        <v>6220</v>
      </c>
      <c r="B5796" t="s">
        <v>10379</v>
      </c>
    </row>
    <row r="5797" spans="1:2">
      <c r="A5797" s="8" t="s">
        <v>6221</v>
      </c>
      <c r="B5797" t="s">
        <v>10346</v>
      </c>
    </row>
    <row r="5798" spans="1:2">
      <c r="A5798" s="8" t="s">
        <v>6222</v>
      </c>
      <c r="B5798" t="s">
        <v>10351</v>
      </c>
    </row>
    <row r="5799" spans="1:2">
      <c r="A5799" s="8" t="s">
        <v>355</v>
      </c>
      <c r="B5799" t="s">
        <v>10356</v>
      </c>
    </row>
    <row r="5800" spans="1:2">
      <c r="A5800" s="8" t="s">
        <v>134</v>
      </c>
      <c r="B5800" t="s">
        <v>10393</v>
      </c>
    </row>
    <row r="5801" spans="1:2">
      <c r="A5801" s="8" t="s">
        <v>6223</v>
      </c>
      <c r="B5801" t="s">
        <v>10505</v>
      </c>
    </row>
    <row r="5802" spans="1:2">
      <c r="A5802" s="8" t="s">
        <v>6224</v>
      </c>
      <c r="B5802" t="s">
        <v>10328</v>
      </c>
    </row>
    <row r="5803" spans="1:2">
      <c r="A5803" s="8" t="s">
        <v>6225</v>
      </c>
      <c r="B5803" t="s">
        <v>10360</v>
      </c>
    </row>
    <row r="5804" spans="1:2">
      <c r="A5804" s="8" t="s">
        <v>171</v>
      </c>
      <c r="B5804" t="s">
        <v>10393</v>
      </c>
    </row>
    <row r="5805" spans="1:2">
      <c r="A5805" s="8" t="s">
        <v>471</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840</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634</v>
      </c>
      <c r="B5824" t="s">
        <v>10420</v>
      </c>
    </row>
    <row r="5825" spans="1:2">
      <c r="A5825" s="8" t="s">
        <v>6243</v>
      </c>
      <c r="B5825" t="s">
        <v>10373</v>
      </c>
    </row>
    <row r="5826" spans="1:2">
      <c r="A5826" s="8" t="s">
        <v>6244</v>
      </c>
      <c r="B5826" t="s">
        <v>10514</v>
      </c>
    </row>
    <row r="5827" spans="1:2">
      <c r="A5827" s="8" t="s">
        <v>276</v>
      </c>
      <c r="B5827" t="s">
        <v>10350</v>
      </c>
    </row>
    <row r="5828" spans="1:2">
      <c r="A5828" s="8" t="s">
        <v>6245</v>
      </c>
      <c r="B5828" t="s">
        <v>10393</v>
      </c>
    </row>
    <row r="5829" spans="1:2">
      <c r="A5829" s="8" t="s">
        <v>6246</v>
      </c>
      <c r="B5829" t="s">
        <v>10336</v>
      </c>
    </row>
    <row r="5830" spans="1:2">
      <c r="A5830" s="8" t="s">
        <v>6247</v>
      </c>
      <c r="B5830" t="s">
        <v>10607</v>
      </c>
    </row>
    <row r="5831" spans="1:2">
      <c r="A5831" s="8" t="s">
        <v>86</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395</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422</v>
      </c>
      <c r="B5853" t="s">
        <v>10386</v>
      </c>
    </row>
    <row r="5854" spans="1:2">
      <c r="A5854" s="8" t="s">
        <v>403</v>
      </c>
      <c r="B5854" t="s">
        <v>10512</v>
      </c>
    </row>
    <row r="5855" spans="1:2">
      <c r="A5855" s="8" t="s">
        <v>182</v>
      </c>
      <c r="B5855" t="s">
        <v>10340</v>
      </c>
    </row>
    <row r="5856" spans="1:2">
      <c r="A5856" s="8" t="s">
        <v>6268</v>
      </c>
      <c r="B5856" t="s">
        <v>10335</v>
      </c>
    </row>
    <row r="5857" spans="1:2">
      <c r="A5857" s="8" t="s">
        <v>941</v>
      </c>
      <c r="B5857" t="s">
        <v>10405</v>
      </c>
    </row>
    <row r="5858" spans="1:2">
      <c r="A5858" s="8" t="s">
        <v>173</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163</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309</v>
      </c>
      <c r="B5874" t="s">
        <v>10349</v>
      </c>
    </row>
    <row r="5875" spans="1:2">
      <c r="A5875" s="8" t="s">
        <v>6283</v>
      </c>
      <c r="B5875" t="s">
        <v>10552</v>
      </c>
    </row>
    <row r="5876" spans="1:2">
      <c r="A5876" s="8" t="s">
        <v>6284</v>
      </c>
      <c r="B5876" t="s">
        <v>10340</v>
      </c>
    </row>
    <row r="5877" spans="1:2">
      <c r="A5877" s="8" t="s">
        <v>146</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366</v>
      </c>
      <c r="B5884" t="s">
        <v>10329</v>
      </c>
    </row>
    <row r="5885" spans="1:2">
      <c r="A5885" s="8" t="s">
        <v>6291</v>
      </c>
      <c r="B5885" t="s">
        <v>10339</v>
      </c>
    </row>
    <row r="5886" spans="1:2">
      <c r="A5886" s="8" t="s">
        <v>6292</v>
      </c>
      <c r="B5886" t="s">
        <v>10510</v>
      </c>
    </row>
    <row r="5887" spans="1:2">
      <c r="A5887" s="8" t="s">
        <v>6293</v>
      </c>
      <c r="B5887" t="s">
        <v>10510</v>
      </c>
    </row>
    <row r="5888" spans="1:2">
      <c r="A5888" s="8" t="s">
        <v>43</v>
      </c>
      <c r="B5888" t="s">
        <v>10367</v>
      </c>
    </row>
    <row r="5889" spans="1:2">
      <c r="A5889" s="8" t="s">
        <v>302</v>
      </c>
      <c r="B5889" t="s">
        <v>10526</v>
      </c>
    </row>
    <row r="5890" spans="1:2">
      <c r="A5890" s="8" t="s">
        <v>6294</v>
      </c>
      <c r="B5890" t="s">
        <v>10531</v>
      </c>
    </row>
    <row r="5891" spans="1:2">
      <c r="A5891" s="8" t="s">
        <v>905</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90</v>
      </c>
      <c r="B5899" t="s">
        <v>10335</v>
      </c>
    </row>
    <row r="5900" spans="1:2">
      <c r="A5900" s="8" t="s">
        <v>956</v>
      </c>
      <c r="B5900" t="s">
        <v>10365</v>
      </c>
    </row>
    <row r="5901" spans="1:2">
      <c r="A5901" s="8" t="s">
        <v>6302</v>
      </c>
      <c r="B5901" t="s">
        <v>10563</v>
      </c>
    </row>
    <row r="5902" spans="1:2">
      <c r="A5902" s="8" t="s">
        <v>6303</v>
      </c>
      <c r="B5902" t="s">
        <v>10373</v>
      </c>
    </row>
    <row r="5903" spans="1:2">
      <c r="A5903" s="8" t="s">
        <v>376</v>
      </c>
      <c r="B5903" t="s">
        <v>10413</v>
      </c>
    </row>
    <row r="5904" spans="1:2">
      <c r="A5904" s="8" t="s">
        <v>349</v>
      </c>
      <c r="B5904" t="s">
        <v>10391</v>
      </c>
    </row>
    <row r="5905" spans="1:2">
      <c r="A5905" s="8" t="s">
        <v>101</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84</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820</v>
      </c>
      <c r="B5922" t="s">
        <v>10429</v>
      </c>
    </row>
    <row r="5923" spans="1:2">
      <c r="A5923" s="8" t="s">
        <v>74</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119</v>
      </c>
      <c r="B5931" t="s">
        <v>10348</v>
      </c>
    </row>
    <row r="5932" spans="1:2">
      <c r="A5932" s="8" t="s">
        <v>6326</v>
      </c>
      <c r="B5932" t="s">
        <v>10328</v>
      </c>
    </row>
    <row r="5933" spans="1:2">
      <c r="A5933" s="8" t="s">
        <v>6327</v>
      </c>
      <c r="B5933" t="s">
        <v>10384</v>
      </c>
    </row>
    <row r="5934" spans="1:2">
      <c r="A5934" s="8" t="s">
        <v>6328</v>
      </c>
      <c r="B5934" t="s">
        <v>10426</v>
      </c>
    </row>
    <row r="5935" spans="1:2">
      <c r="A5935" s="8" t="s">
        <v>692</v>
      </c>
      <c r="B5935" t="s">
        <v>10567</v>
      </c>
    </row>
    <row r="5936" spans="1:2">
      <c r="A5936" s="8" t="s">
        <v>6329</v>
      </c>
      <c r="B5936" t="s">
        <v>10347</v>
      </c>
    </row>
    <row r="5937" spans="1:2">
      <c r="A5937" s="8" t="s">
        <v>6330</v>
      </c>
      <c r="B5937" t="s">
        <v>10533</v>
      </c>
    </row>
    <row r="5938" spans="1:2">
      <c r="A5938" s="8" t="s">
        <v>49</v>
      </c>
      <c r="B5938" t="s">
        <v>10395</v>
      </c>
    </row>
    <row r="5939" spans="1:2">
      <c r="A5939" s="8" t="s">
        <v>6331</v>
      </c>
      <c r="B5939" t="s">
        <v>10452</v>
      </c>
    </row>
    <row r="5940" spans="1:2">
      <c r="A5940" s="8" t="s">
        <v>6332</v>
      </c>
      <c r="B5940" t="s">
        <v>10346</v>
      </c>
    </row>
    <row r="5941" spans="1:2">
      <c r="A5941" s="8" t="s">
        <v>107</v>
      </c>
      <c r="B5941" t="s">
        <v>10382</v>
      </c>
    </row>
    <row r="5942" spans="1:2">
      <c r="A5942" s="8" t="s">
        <v>6333</v>
      </c>
      <c r="B5942" t="s">
        <v>10560</v>
      </c>
    </row>
    <row r="5943" spans="1:2">
      <c r="A5943" s="8" t="s">
        <v>6334</v>
      </c>
      <c r="B5943" t="s">
        <v>10345</v>
      </c>
    </row>
    <row r="5944" spans="1:2">
      <c r="A5944" s="8" t="s">
        <v>6335</v>
      </c>
      <c r="B5944" t="s">
        <v>10384</v>
      </c>
    </row>
    <row r="5945" spans="1:2">
      <c r="A5945" s="8" t="s">
        <v>201</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198</v>
      </c>
      <c r="B5952" t="s">
        <v>10349</v>
      </c>
    </row>
    <row r="5953" spans="1:2">
      <c r="A5953" s="8" t="s">
        <v>179</v>
      </c>
      <c r="B5953" t="s">
        <v>10340</v>
      </c>
    </row>
    <row r="5954" spans="1:2">
      <c r="A5954" s="8" t="s">
        <v>6342</v>
      </c>
      <c r="B5954" t="s">
        <v>10383</v>
      </c>
    </row>
    <row r="5955" spans="1:2">
      <c r="A5955" s="8" t="s">
        <v>6343</v>
      </c>
      <c r="B5955" t="s">
        <v>10330</v>
      </c>
    </row>
    <row r="5956" spans="1:2">
      <c r="A5956" s="8" t="s">
        <v>67</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338</v>
      </c>
      <c r="B5963" t="s">
        <v>10335</v>
      </c>
    </row>
    <row r="5964" spans="1:2">
      <c r="A5964" s="8" t="s">
        <v>405</v>
      </c>
      <c r="B5964" t="s">
        <v>10340</v>
      </c>
    </row>
    <row r="5965" spans="1:2">
      <c r="A5965" s="8" t="s">
        <v>128</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25</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639</v>
      </c>
      <c r="B5978" t="s">
        <v>10471</v>
      </c>
    </row>
    <row r="5979" spans="1:2">
      <c r="A5979" s="8" t="s">
        <v>6361</v>
      </c>
      <c r="B5979" t="s">
        <v>10346</v>
      </c>
    </row>
    <row r="5980" spans="1:2">
      <c r="A5980" s="8" t="s">
        <v>199</v>
      </c>
      <c r="B5980" t="s">
        <v>10373</v>
      </c>
    </row>
    <row r="5981" spans="1:2">
      <c r="A5981" s="8" t="s">
        <v>6362</v>
      </c>
      <c r="B5981" t="s">
        <v>10452</v>
      </c>
    </row>
    <row r="5982" spans="1:2">
      <c r="A5982" s="8" t="s">
        <v>6363</v>
      </c>
      <c r="B5982" t="s">
        <v>10544</v>
      </c>
    </row>
    <row r="5983" spans="1:2">
      <c r="A5983" s="8" t="s">
        <v>6364</v>
      </c>
      <c r="B5983" t="s">
        <v>10537</v>
      </c>
    </row>
    <row r="5984" spans="1:2">
      <c r="A5984" s="8" t="s">
        <v>270</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646</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35</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354</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621</v>
      </c>
      <c r="B6070" t="s">
        <v>10385</v>
      </c>
    </row>
    <row r="6071" spans="1:2">
      <c r="A6071" s="8" t="s">
        <v>64</v>
      </c>
      <c r="B6071" t="s">
        <v>10606</v>
      </c>
    </row>
    <row r="6072" spans="1:2">
      <c r="A6072" s="8" t="s">
        <v>6447</v>
      </c>
      <c r="B6072" t="s">
        <v>10510</v>
      </c>
    </row>
    <row r="6073" spans="1:2">
      <c r="A6073" s="8" t="s">
        <v>195</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113</v>
      </c>
      <c r="B6088" t="s">
        <v>10340</v>
      </c>
    </row>
    <row r="6089" spans="1:2">
      <c r="A6089" s="8" t="s">
        <v>92</v>
      </c>
      <c r="B6089" t="s">
        <v>10393</v>
      </c>
    </row>
    <row r="6090" spans="1:2">
      <c r="A6090" s="8" t="s">
        <v>829</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479</v>
      </c>
      <c r="B6101" t="s">
        <v>10350</v>
      </c>
    </row>
    <row r="6102" spans="1:2">
      <c r="A6102" s="8" t="s">
        <v>6472</v>
      </c>
      <c r="B6102" t="s">
        <v>10351</v>
      </c>
    </row>
    <row r="6103" spans="1:2">
      <c r="A6103" s="8" t="s">
        <v>401</v>
      </c>
      <c r="B6103" t="s">
        <v>10340</v>
      </c>
    </row>
    <row r="6104" spans="1:2">
      <c r="A6104" s="8" t="s">
        <v>347</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114</v>
      </c>
      <c r="B6109" t="s">
        <v>10394</v>
      </c>
    </row>
    <row r="6110" spans="1:2">
      <c r="A6110" s="8" t="s">
        <v>6477</v>
      </c>
      <c r="B6110" t="s">
        <v>10351</v>
      </c>
    </row>
    <row r="6111" spans="1:2">
      <c r="A6111" s="8" t="s">
        <v>6478</v>
      </c>
      <c r="B6111" t="s">
        <v>10330</v>
      </c>
    </row>
    <row r="6112" spans="1:2">
      <c r="A6112" s="8" t="s">
        <v>6479</v>
      </c>
      <c r="B6112" t="s">
        <v>10415</v>
      </c>
    </row>
    <row r="6113" spans="1:2">
      <c r="A6113" s="8" t="s">
        <v>47</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255</v>
      </c>
      <c r="B6120" t="s">
        <v>10390</v>
      </c>
    </row>
    <row r="6121" spans="1:2">
      <c r="A6121" s="8" t="s">
        <v>6485</v>
      </c>
      <c r="B6121" t="s">
        <v>10426</v>
      </c>
    </row>
    <row r="6122" spans="1:2">
      <c r="A6122" s="8" t="s">
        <v>6486</v>
      </c>
      <c r="B6122" t="s">
        <v>10424</v>
      </c>
    </row>
    <row r="6123" spans="1:2">
      <c r="A6123" s="8" t="s">
        <v>6487</v>
      </c>
      <c r="B6123" t="s">
        <v>10513</v>
      </c>
    </row>
    <row r="6124" spans="1:2">
      <c r="A6124" s="8" t="s">
        <v>75</v>
      </c>
      <c r="B6124" t="s">
        <v>10397</v>
      </c>
    </row>
    <row r="6125" spans="1:2">
      <c r="A6125" s="8" t="s">
        <v>234</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148</v>
      </c>
      <c r="B6148" t="s">
        <v>10468</v>
      </c>
    </row>
    <row r="6149" spans="1:2">
      <c r="A6149" s="8" t="s">
        <v>6510</v>
      </c>
      <c r="B6149" t="s">
        <v>10533</v>
      </c>
    </row>
    <row r="6150" spans="1:2">
      <c r="A6150" s="8" t="s">
        <v>52</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417</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391</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566</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465</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66</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592</v>
      </c>
      <c r="B6217" t="s">
        <v>10394</v>
      </c>
    </row>
    <row r="6218" spans="1:2">
      <c r="A6218" s="8" t="s">
        <v>399</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225</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81</v>
      </c>
      <c r="B6248" t="s">
        <v>10496</v>
      </c>
    </row>
    <row r="6249" spans="1:2">
      <c r="A6249" s="8" t="s">
        <v>6600</v>
      </c>
      <c r="B6249" t="s">
        <v>10628</v>
      </c>
    </row>
    <row r="6250" spans="1:2">
      <c r="A6250" s="8" t="s">
        <v>322</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949</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131</v>
      </c>
      <c r="B6267" t="s">
        <v>10393</v>
      </c>
    </row>
    <row r="6268" spans="1:2">
      <c r="A6268" s="8" t="s">
        <v>6616</v>
      </c>
      <c r="B6268" t="s">
        <v>10331</v>
      </c>
    </row>
    <row r="6269" spans="1:2">
      <c r="A6269" s="8" t="s">
        <v>6617</v>
      </c>
      <c r="B6269" t="s">
        <v>10436</v>
      </c>
    </row>
    <row r="6270" spans="1:2">
      <c r="A6270" s="8" t="s">
        <v>100</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411</v>
      </c>
      <c r="B6285" t="s">
        <v>10373</v>
      </c>
    </row>
    <row r="6286" spans="1:2">
      <c r="A6286" s="8" t="s">
        <v>6632</v>
      </c>
      <c r="B6286" t="s">
        <v>10429</v>
      </c>
    </row>
    <row r="6287" spans="1:2">
      <c r="A6287" s="8" t="s">
        <v>6633</v>
      </c>
      <c r="B6287" t="s">
        <v>10346</v>
      </c>
    </row>
    <row r="6288" spans="1:2">
      <c r="A6288" s="8" t="s">
        <v>214</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792</v>
      </c>
      <c r="B6295" t="s">
        <v>10358</v>
      </c>
    </row>
    <row r="6296" spans="1:2">
      <c r="A6296" s="8" t="s">
        <v>6640</v>
      </c>
      <c r="B6296" t="s">
        <v>10506</v>
      </c>
    </row>
    <row r="6297" spans="1:2">
      <c r="A6297" s="8" t="s">
        <v>99</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193</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50</v>
      </c>
      <c r="B6319" t="s">
        <v>10387</v>
      </c>
    </row>
    <row r="6320" spans="1:2">
      <c r="A6320" s="8" t="s">
        <v>396</v>
      </c>
      <c r="B6320" t="s">
        <v>10505</v>
      </c>
    </row>
    <row r="6321" spans="1:2">
      <c r="A6321" s="8" t="s">
        <v>210</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45</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611</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192</v>
      </c>
      <c r="B6364" t="s">
        <v>10410</v>
      </c>
    </row>
    <row r="6365" spans="1:2">
      <c r="A6365" s="8" t="s">
        <v>6701</v>
      </c>
      <c r="B6365" t="s">
        <v>10350</v>
      </c>
    </row>
    <row r="6366" spans="1:2">
      <c r="A6366" s="8" t="s">
        <v>6702</v>
      </c>
      <c r="B6366" t="s">
        <v>10386</v>
      </c>
    </row>
    <row r="6367" spans="1:2">
      <c r="A6367" s="8" t="s">
        <v>6703</v>
      </c>
      <c r="B6367" t="s">
        <v>10399</v>
      </c>
    </row>
    <row r="6368" spans="1:2">
      <c r="A6368" s="8" t="s">
        <v>87</v>
      </c>
      <c r="B6368" t="s">
        <v>10395</v>
      </c>
    </row>
    <row r="6369" spans="1:2">
      <c r="A6369" s="8" t="s">
        <v>6704</v>
      </c>
      <c r="B6369" t="s">
        <v>10376</v>
      </c>
    </row>
    <row r="6370" spans="1:2">
      <c r="A6370" s="8" t="s">
        <v>6705</v>
      </c>
      <c r="B6370" t="s">
        <v>10383</v>
      </c>
    </row>
    <row r="6371" spans="1:2">
      <c r="A6371" s="8" t="s">
        <v>1079</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62</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39</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737</v>
      </c>
      <c r="B6415" t="s">
        <v>10335</v>
      </c>
    </row>
    <row r="6416" spans="1:2">
      <c r="A6416" s="8" t="s">
        <v>112</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274</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123</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28</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218</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568</v>
      </c>
      <c r="B6542" t="s">
        <v>10373</v>
      </c>
    </row>
    <row r="6543" spans="1:2">
      <c r="A6543" s="8" t="s">
        <v>6868</v>
      </c>
      <c r="B6543" t="s">
        <v>10340</v>
      </c>
    </row>
    <row r="6544" spans="1:2">
      <c r="A6544" s="8" t="s">
        <v>6869</v>
      </c>
      <c r="B6544" t="s">
        <v>10635</v>
      </c>
    </row>
    <row r="6545" spans="1:2">
      <c r="A6545" s="8" t="s">
        <v>6870</v>
      </c>
      <c r="B6545" t="s">
        <v>10383</v>
      </c>
    </row>
    <row r="6546" spans="1:2">
      <c r="A6546" s="8" t="s">
        <v>33</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814</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845</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379</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215</v>
      </c>
      <c r="B9966" t="s">
        <v>10640</v>
      </c>
    </row>
    <row r="9967" spans="1:2">
      <c r="A9967" s="8" t="s">
        <v>184</v>
      </c>
      <c r="B9967" t="s">
        <v>10641</v>
      </c>
    </row>
    <row r="9968" spans="1:2">
      <c r="A9968" s="8" t="s">
        <v>10287</v>
      </c>
      <c r="B9968" t="s">
        <v>10642</v>
      </c>
    </row>
    <row r="9969" spans="1:2">
      <c r="A9969" s="8" t="s">
        <v>295</v>
      </c>
      <c r="B9969" t="s">
        <v>10639</v>
      </c>
    </row>
    <row r="9970" spans="1:2">
      <c r="A9970" s="8" t="s">
        <v>10288</v>
      </c>
      <c r="B9970" t="s">
        <v>10643</v>
      </c>
    </row>
    <row r="9971" spans="1:2">
      <c r="A9971" s="8" t="s">
        <v>524</v>
      </c>
      <c r="B9971" t="s">
        <v>10644</v>
      </c>
    </row>
    <row r="9972" spans="1:2">
      <c r="A9972" s="8" t="s">
        <v>553</v>
      </c>
      <c r="B9972" t="s">
        <v>10645</v>
      </c>
    </row>
    <row r="9973" spans="1:2">
      <c r="A9973" s="8" t="s">
        <v>547</v>
      </c>
      <c r="B9973" t="s">
        <v>10646</v>
      </c>
    </row>
    <row r="9974" spans="1:2">
      <c r="A9974" s="8" t="s">
        <v>324</v>
      </c>
      <c r="B9974" t="s">
        <v>10647</v>
      </c>
    </row>
    <row r="9975" spans="1:2">
      <c r="A9975" s="8" t="s">
        <v>10289</v>
      </c>
      <c r="B9975" t="s">
        <v>10640</v>
      </c>
    </row>
    <row r="9976" spans="1:2">
      <c r="A9976" s="8" t="s">
        <v>10290</v>
      </c>
      <c r="B9976" t="s">
        <v>10647</v>
      </c>
    </row>
    <row r="9977" spans="1:2">
      <c r="A9977" s="8" t="s">
        <v>308</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743</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640</v>
      </c>
      <c r="B9987" t="s">
        <v>10655</v>
      </c>
    </row>
    <row r="9988" spans="1:2">
      <c r="A9988" s="8" t="s">
        <v>10299</v>
      </c>
      <c r="B9988" t="s">
        <v>10656</v>
      </c>
    </row>
    <row r="9989" spans="1:2">
      <c r="A9989" s="8" t="s">
        <v>10300</v>
      </c>
      <c r="B9989" t="s">
        <v>10657</v>
      </c>
    </row>
    <row r="9990" spans="1:2">
      <c r="A9990" s="8" t="s">
        <v>691</v>
      </c>
      <c r="B9990" t="s">
        <v>10658</v>
      </c>
    </row>
    <row r="9991" spans="1:2">
      <c r="A9991" s="8" t="s">
        <v>10301</v>
      </c>
      <c r="B9991" t="s">
        <v>10659</v>
      </c>
    </row>
    <row r="9992" spans="1:2">
      <c r="A9992" s="8" t="s">
        <v>10302</v>
      </c>
      <c r="B9992" t="s">
        <v>10652</v>
      </c>
    </row>
    <row r="9993" spans="1:2">
      <c r="A9993" s="8" t="s">
        <v>10303</v>
      </c>
      <c r="B9993" t="s">
        <v>10660</v>
      </c>
    </row>
    <row r="9994" spans="1:2">
      <c r="A9994" s="8" t="s">
        <v>724</v>
      </c>
      <c r="B9994" t="s">
        <v>10661</v>
      </c>
    </row>
    <row r="9995" spans="1:2">
      <c r="A9995" s="8" t="s">
        <v>855</v>
      </c>
      <c r="B9995" t="s">
        <v>10656</v>
      </c>
    </row>
    <row r="9996" spans="1:2">
      <c r="A9996" s="8" t="s">
        <v>10304</v>
      </c>
      <c r="B9996" t="s">
        <v>10662</v>
      </c>
    </row>
    <row r="9997" spans="1:2">
      <c r="A9997" s="8" t="s">
        <v>221</v>
      </c>
      <c r="B9997" t="s">
        <v>10663</v>
      </c>
    </row>
    <row r="9998" spans="1:2">
      <c r="A9998" s="8" t="s">
        <v>10305</v>
      </c>
      <c r="B9998" t="s">
        <v>10664</v>
      </c>
    </row>
    <row r="9999" spans="1:2">
      <c r="A9999" s="8" t="s">
        <v>677</v>
      </c>
      <c r="B9999" t="s">
        <v>10665</v>
      </c>
    </row>
    <row r="10000" spans="1:2">
      <c r="A10000" s="8" t="s">
        <v>385</v>
      </c>
      <c r="B10000" t="s">
        <v>10666</v>
      </c>
    </row>
    <row r="10001" spans="1:2">
      <c r="A10001" s="8" t="s">
        <v>120</v>
      </c>
      <c r="B10001" t="s">
        <v>10662</v>
      </c>
    </row>
    <row r="10002" spans="1:2">
      <c r="A10002" s="8" t="s">
        <v>699</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928</v>
      </c>
      <c r="B10007" t="s">
        <v>10663</v>
      </c>
    </row>
    <row r="10008" spans="1:2">
      <c r="A10008" s="8" t="s">
        <v>935</v>
      </c>
      <c r="B10008" t="s">
        <v>10663</v>
      </c>
    </row>
    <row r="10009" spans="1:2">
      <c r="A10009" s="8" t="s">
        <v>902</v>
      </c>
      <c r="B10009" t="s">
        <v>10668</v>
      </c>
    </row>
    <row r="10010" spans="1:2">
      <c r="A10010" s="8" t="s">
        <v>894</v>
      </c>
      <c r="B10010" t="s">
        <v>10663</v>
      </c>
    </row>
    <row r="10011" spans="1:2">
      <c r="A10011" s="8" t="s">
        <v>912</v>
      </c>
      <c r="B10011" t="s">
        <v>10651</v>
      </c>
    </row>
    <row r="10012" spans="1:2">
      <c r="A10012" s="8" t="s">
        <v>826</v>
      </c>
      <c r="B10012" t="s">
        <v>10663</v>
      </c>
    </row>
    <row r="10013" spans="1:2">
      <c r="A10013" s="8" t="s">
        <v>10310</v>
      </c>
      <c r="B10013" t="s">
        <v>10649</v>
      </c>
    </row>
    <row r="10014" spans="1:2">
      <c r="A10014" s="8" t="s">
        <v>906</v>
      </c>
      <c r="B10014" t="s">
        <v>10639</v>
      </c>
    </row>
    <row r="10015" spans="1:2">
      <c r="A10015" s="8" t="s">
        <v>429</v>
      </c>
      <c r="B10015" t="s">
        <v>10669</v>
      </c>
    </row>
    <row r="10016" spans="1:2">
      <c r="A10016" s="8" t="s">
        <v>27</v>
      </c>
      <c r="B10016" t="s">
        <v>10670</v>
      </c>
    </row>
    <row r="10017" spans="1:2">
      <c r="A10017" s="8" t="s">
        <v>256</v>
      </c>
      <c r="B10017" t="s">
        <v>10671</v>
      </c>
    </row>
    <row r="10018" spans="1:2">
      <c r="A10018" s="8" t="s">
        <v>923</v>
      </c>
      <c r="B10018" t="s">
        <v>10672</v>
      </c>
    </row>
    <row r="10019" spans="1:2">
      <c r="A10019" s="8" t="s">
        <v>423</v>
      </c>
      <c r="B10019" t="s">
        <v>10673</v>
      </c>
    </row>
    <row r="10020" spans="1:2">
      <c r="A10020" s="8" t="s">
        <v>135</v>
      </c>
      <c r="B10020" t="s">
        <v>10674</v>
      </c>
    </row>
    <row r="10021" spans="1:2">
      <c r="A10021" s="8" t="s">
        <v>10311</v>
      </c>
      <c r="B10021" t="s">
        <v>10675</v>
      </c>
    </row>
    <row r="10022" spans="1:2">
      <c r="A10022" s="8" t="s">
        <v>836</v>
      </c>
      <c r="B10022" t="s">
        <v>10676</v>
      </c>
    </row>
    <row r="10023" spans="1:2">
      <c r="A10023" s="8" t="s">
        <v>220</v>
      </c>
      <c r="B10023" t="s">
        <v>10677</v>
      </c>
    </row>
    <row r="10024" spans="1:2">
      <c r="A10024" s="8" t="s">
        <v>898</v>
      </c>
      <c r="B10024" t="s">
        <v>10678</v>
      </c>
    </row>
    <row r="10025" spans="1:2">
      <c r="A10025" s="8" t="s">
        <v>722</v>
      </c>
      <c r="B10025" t="s">
        <v>10676</v>
      </c>
    </row>
    <row r="10026" spans="1:2">
      <c r="A10026" s="8" t="s">
        <v>10312</v>
      </c>
      <c r="B10026" t="s">
        <v>10679</v>
      </c>
    </row>
    <row r="10027" spans="1:2">
      <c r="A10027" s="8" t="s">
        <v>950</v>
      </c>
      <c r="B10027" t="s">
        <v>10679</v>
      </c>
    </row>
    <row r="10028" spans="1:2">
      <c r="A10028" s="8" t="s">
        <v>575</v>
      </c>
      <c r="B10028" t="s">
        <v>10674</v>
      </c>
    </row>
    <row r="10029" spans="1:2">
      <c r="A10029" s="8" t="s">
        <v>10313</v>
      </c>
      <c r="B10029" t="s">
        <v>10674</v>
      </c>
    </row>
    <row r="10030" spans="1:2">
      <c r="A10030" s="8" t="s">
        <v>420</v>
      </c>
      <c r="B10030" t="s">
        <v>10680</v>
      </c>
    </row>
    <row r="10031" spans="1:2">
      <c r="A10031" s="8" t="s">
        <v>72</v>
      </c>
      <c r="B10031" t="s">
        <v>10681</v>
      </c>
    </row>
    <row r="10032" spans="1:2">
      <c r="A10032" s="8" t="s">
        <v>10314</v>
      </c>
      <c r="B10032" t="s">
        <v>10674</v>
      </c>
    </row>
    <row r="10033" spans="1:2">
      <c r="A10033" s="8" t="s">
        <v>919</v>
      </c>
      <c r="B10033" t="s">
        <v>10682</v>
      </c>
    </row>
    <row r="10034" spans="1:2">
      <c r="A10034" s="8" t="s">
        <v>414</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867</v>
      </c>
      <c r="B10040" t="s">
        <v>10688</v>
      </c>
    </row>
    <row r="10041" spans="1:2">
      <c r="A10041" s="8" t="s">
        <v>690</v>
      </c>
      <c r="B10041" t="s">
        <v>10689</v>
      </c>
    </row>
    <row r="10042" spans="1:2">
      <c r="A10042" s="8" t="s">
        <v>772</v>
      </c>
      <c r="B10042" t="s">
        <v>10690</v>
      </c>
    </row>
    <row r="10043" spans="1:2">
      <c r="A10043" s="8" t="s">
        <v>739</v>
      </c>
      <c r="B10043" t="s">
        <v>10691</v>
      </c>
    </row>
    <row r="10044" spans="1:2">
      <c r="A10044" s="8" t="s">
        <v>381</v>
      </c>
      <c r="B10044" t="s">
        <v>10692</v>
      </c>
    </row>
    <row r="10045" spans="1:2">
      <c r="A10045" s="8" t="s">
        <v>839</v>
      </c>
      <c r="B10045" t="s">
        <v>10693</v>
      </c>
    </row>
    <row r="10046" spans="1:2">
      <c r="A10046" s="8" t="s">
        <v>552</v>
      </c>
      <c r="B10046" t="s">
        <v>10694</v>
      </c>
    </row>
    <row r="10047" spans="1:2">
      <c r="A10047" s="8" t="s">
        <v>10320</v>
      </c>
      <c r="B10047" t="s">
        <v>10695</v>
      </c>
    </row>
    <row r="10048" spans="1:2">
      <c r="A10048" s="8" t="s">
        <v>852</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432</v>
      </c>
      <c r="B10052" t="s">
        <v>10699</v>
      </c>
    </row>
    <row r="10053" spans="1:2">
      <c r="A10053" s="8" t="s">
        <v>10323</v>
      </c>
      <c r="B10053" t="s">
        <v>10700</v>
      </c>
    </row>
    <row r="10054" spans="1:2">
      <c r="A10054" s="8" t="s">
        <v>238</v>
      </c>
      <c r="B10054" t="s">
        <v>10701</v>
      </c>
    </row>
    <row r="10055" spans="1:2">
      <c r="A10055" s="8" t="s">
        <v>500</v>
      </c>
      <c r="B10055" t="s">
        <v>10702</v>
      </c>
    </row>
    <row r="10056" spans="1:2">
      <c r="A10056" s="8" t="s">
        <v>230</v>
      </c>
      <c r="B10056" t="s">
        <v>10703</v>
      </c>
    </row>
    <row r="10057" spans="1:2">
      <c r="A10057" s="8" t="s">
        <v>389</v>
      </c>
      <c r="B10057" t="s">
        <v>10704</v>
      </c>
    </row>
    <row r="10058" spans="1:2">
      <c r="A10058" s="8" t="s">
        <v>477</v>
      </c>
      <c r="B10058" t="s">
        <v>10705</v>
      </c>
    </row>
    <row r="10059" spans="1:2">
      <c r="A10059" s="8" t="s">
        <v>689</v>
      </c>
      <c r="B10059" t="s">
        <v>10706</v>
      </c>
    </row>
    <row r="10060" spans="1:2">
      <c r="A10060" s="8" t="s">
        <v>813</v>
      </c>
      <c r="B10060" t="s">
        <v>10707</v>
      </c>
    </row>
    <row r="10061" spans="1:2">
      <c r="A10061" s="8" t="s">
        <v>153</v>
      </c>
      <c r="B10061" t="s">
        <v>10708</v>
      </c>
    </row>
    <row r="10062" spans="1:2">
      <c r="A10062" s="8" t="s">
        <v>313</v>
      </c>
      <c r="B10062" t="s">
        <v>10709</v>
      </c>
    </row>
    <row r="10063" spans="1:2">
      <c r="A10063" s="8" t="s">
        <v>329</v>
      </c>
      <c r="B10063" t="s">
        <v>10710</v>
      </c>
    </row>
    <row r="10064" spans="1:2">
      <c r="A10064" s="8" t="s">
        <v>650</v>
      </c>
      <c r="B10064" t="s">
        <v>10711</v>
      </c>
    </row>
    <row r="10065" spans="1:2">
      <c r="A10065" s="8" t="s">
        <v>446</v>
      </c>
      <c r="B10065" t="s">
        <v>10712</v>
      </c>
    </row>
    <row r="10066" spans="1:2">
      <c r="A10066" s="8" t="s">
        <v>534</v>
      </c>
      <c r="B10066" t="s">
        <v>10713</v>
      </c>
    </row>
    <row r="10067" spans="1:2">
      <c r="A10067" s="8" t="s">
        <v>205</v>
      </c>
      <c r="B10067" t="s">
        <v>10714</v>
      </c>
    </row>
    <row r="10068" spans="1:2">
      <c r="A10068" s="8" t="s">
        <v>618</v>
      </c>
      <c r="B10068" t="s">
        <v>10715</v>
      </c>
    </row>
    <row r="10069" spans="1:2">
      <c r="A10069" s="8" t="s">
        <v>196</v>
      </c>
      <c r="B10069" t="s">
        <v>10714</v>
      </c>
    </row>
    <row r="10070" spans="1:2">
      <c r="A10070" s="8" t="s">
        <v>605</v>
      </c>
      <c r="B10070" t="s">
        <v>10716</v>
      </c>
    </row>
    <row r="10071" spans="1:2">
      <c r="A10071" s="8" t="s">
        <v>812</v>
      </c>
      <c r="B10071" t="s">
        <v>10717</v>
      </c>
    </row>
    <row r="10072" spans="1:2">
      <c r="A10072" s="8" t="s">
        <v>321</v>
      </c>
      <c r="B10072" t="s">
        <v>10718</v>
      </c>
    </row>
    <row r="10073" spans="1:2">
      <c r="A10073" s="8" t="s">
        <v>289</v>
      </c>
      <c r="B10073" t="s">
        <v>10719</v>
      </c>
    </row>
    <row r="10074" spans="1:2">
      <c r="A10074" s="8" t="s">
        <v>903</v>
      </c>
      <c r="B10074" t="s">
        <v>10638</v>
      </c>
    </row>
    <row r="10075" spans="1:2">
      <c r="A10075" s="8" t="s">
        <v>688</v>
      </c>
      <c r="B10075" t="s">
        <v>10638</v>
      </c>
    </row>
    <row r="10076" spans="1:2">
      <c r="A10076" s="8" t="s">
        <v>706</v>
      </c>
      <c r="B10076" t="s">
        <v>10638</v>
      </c>
    </row>
    <row r="10077" spans="1:2">
      <c r="A10077" s="8" t="s">
        <v>773</v>
      </c>
      <c r="B10077" t="s">
        <v>10638</v>
      </c>
    </row>
    <row r="10078" spans="1:2">
      <c r="A10078" s="8" t="s">
        <v>700</v>
      </c>
      <c r="B10078" t="s">
        <v>10720</v>
      </c>
    </row>
    <row r="10079" spans="1:2">
      <c r="A10079" s="8" t="s">
        <v>735</v>
      </c>
      <c r="B10079" t="s">
        <v>10721</v>
      </c>
    </row>
    <row r="10080" spans="1:2">
      <c r="A10080" s="8" t="s">
        <v>848</v>
      </c>
      <c r="B10080" t="s">
        <v>10638</v>
      </c>
    </row>
    <row r="10081" spans="1:2">
      <c r="A10081" s="8" t="s">
        <v>825</v>
      </c>
      <c r="B10081" t="s">
        <v>10637</v>
      </c>
    </row>
    <row r="10082" spans="1:2">
      <c r="A10082" s="8" t="s">
        <v>877</v>
      </c>
      <c r="B10082" t="s">
        <v>10638</v>
      </c>
    </row>
    <row r="10083" spans="1:2">
      <c r="A10083" s="8" t="s">
        <v>942</v>
      </c>
      <c r="B10083" t="s">
        <v>10637</v>
      </c>
    </row>
    <row r="10084" spans="1:2">
      <c r="A10084" s="8" t="s">
        <v>807</v>
      </c>
      <c r="B10084" t="s">
        <v>10638</v>
      </c>
    </row>
    <row r="10085" spans="1:2">
      <c r="A10085" s="8" t="s">
        <v>843</v>
      </c>
      <c r="B10085" t="s">
        <v>10722</v>
      </c>
    </row>
    <row r="10086" spans="1:2">
      <c r="A10086" s="8" t="s">
        <v>937</v>
      </c>
      <c r="B10086" t="s">
        <v>10637</v>
      </c>
    </row>
    <row r="10087" spans="1:2">
      <c r="A10087" s="8" t="s">
        <v>851</v>
      </c>
      <c r="B10087" t="s">
        <v>10638</v>
      </c>
    </row>
    <row r="10088" spans="1:2">
      <c r="A10088" s="8" t="s">
        <v>879</v>
      </c>
      <c r="B10088" t="s">
        <v>10637</v>
      </c>
    </row>
    <row r="10089" spans="1:2">
      <c r="A10089" s="8" t="s">
        <v>850</v>
      </c>
      <c r="B10089" t="s">
        <v>10721</v>
      </c>
    </row>
    <row r="10090" spans="1:2">
      <c r="A10090" s="8" t="s">
        <v>861</v>
      </c>
      <c r="B10090" t="s">
        <v>10638</v>
      </c>
    </row>
    <row r="10091" spans="1:2">
      <c r="A10091" s="8" t="s">
        <v>835</v>
      </c>
      <c r="B10091" t="s">
        <v>10638</v>
      </c>
    </row>
    <row r="10092" spans="1:2">
      <c r="A10092" s="8" t="s">
        <v>10324</v>
      </c>
      <c r="B10092" t="s">
        <v>10637</v>
      </c>
    </row>
    <row r="10093" spans="1:2">
      <c r="A10093" s="8" t="s">
        <v>874</v>
      </c>
      <c r="B10093" t="s">
        <v>10638</v>
      </c>
    </row>
    <row r="10094" spans="1:2">
      <c r="A10094" s="8" t="s">
        <v>907</v>
      </c>
      <c r="B10094" t="s">
        <v>10638</v>
      </c>
    </row>
    <row r="10095" spans="1:2">
      <c r="A10095" s="8" t="s">
        <v>872</v>
      </c>
      <c r="B10095" t="s">
        <v>10638</v>
      </c>
    </row>
    <row r="10096" spans="1:2">
      <c r="A10096" s="8" t="s">
        <v>10325</v>
      </c>
      <c r="B10096" t="s">
        <v>10638</v>
      </c>
    </row>
    <row r="10097" spans="1:2">
      <c r="A10097" s="8" t="s">
        <v>904</v>
      </c>
      <c r="B10097" t="s">
        <v>10637</v>
      </c>
    </row>
    <row r="10098" spans="1:2">
      <c r="A10098" s="8" t="s">
        <v>868</v>
      </c>
      <c r="B10098" t="s">
        <v>10638</v>
      </c>
    </row>
    <row r="10099" spans="1:2">
      <c r="A10099" s="8" t="s">
        <v>918</v>
      </c>
      <c r="B10099" t="s">
        <v>10638</v>
      </c>
    </row>
    <row r="10100" spans="1:2">
      <c r="A10100" s="8" t="s">
        <v>938</v>
      </c>
      <c r="B10100" t="s">
        <v>10638</v>
      </c>
    </row>
    <row r="10101" spans="1:2">
      <c r="A10101" s="8" t="s">
        <v>954</v>
      </c>
      <c r="B10101" t="s">
        <v>10638</v>
      </c>
    </row>
    <row r="10102" spans="1:2">
      <c r="A10102" s="8" t="s">
        <v>29</v>
      </c>
      <c r="B10102" t="s">
        <v>10723</v>
      </c>
    </row>
    <row r="10103" spans="1:2">
      <c r="A10103" s="8" t="s">
        <v>358</v>
      </c>
      <c r="B10103" t="s">
        <v>10724</v>
      </c>
    </row>
    <row r="10104" spans="1:2">
      <c r="A10104" s="8" t="s">
        <v>304</v>
      </c>
      <c r="B10104" t="s">
        <v>10725</v>
      </c>
    </row>
    <row r="10105" spans="1:2">
      <c r="A10105" s="8" t="s">
        <v>741</v>
      </c>
      <c r="B10105" t="s">
        <v>10726</v>
      </c>
    </row>
    <row r="10106" spans="1:2">
      <c r="A10106" s="8" t="s">
        <v>936</v>
      </c>
      <c r="B10106" t="s">
        <v>10727</v>
      </c>
    </row>
    <row r="10107" spans="1:2">
      <c r="A10107" s="8" t="s">
        <v>953</v>
      </c>
      <c r="B10107" t="s">
        <v>10728</v>
      </c>
    </row>
    <row r="10108" spans="1:2">
      <c r="A10108" s="8" t="s">
        <v>393</v>
      </c>
      <c r="B10108" t="s">
        <v>10729</v>
      </c>
    </row>
    <row r="10109" spans="1:2">
      <c r="A10109" s="8" t="s">
        <v>10326</v>
      </c>
      <c r="B10109" t="s">
        <v>10730</v>
      </c>
    </row>
    <row r="10110" spans="1:2">
      <c r="A10110" s="8" t="s">
        <v>160</v>
      </c>
      <c r="B10110" t="s">
        <v>10724</v>
      </c>
    </row>
    <row r="10111" spans="1:2">
      <c r="A10111" s="8" t="s">
        <v>404</v>
      </c>
      <c r="B10111" t="s">
        <v>10731</v>
      </c>
    </row>
    <row r="10112" spans="1:2">
      <c r="A10112" s="8" t="s">
        <v>227</v>
      </c>
      <c r="B10112" t="s">
        <v>10732</v>
      </c>
    </row>
    <row r="10113" spans="1:2">
      <c r="A10113" s="8" t="s">
        <v>864</v>
      </c>
      <c r="B10113" t="s">
        <v>10733</v>
      </c>
    </row>
    <row r="10114" spans="1:2">
      <c r="A10114" s="8" t="s">
        <v>858</v>
      </c>
      <c r="B10114" t="s">
        <v>10734</v>
      </c>
    </row>
    <row r="10115" spans="1:2">
      <c r="A10115" s="8" t="s">
        <v>888</v>
      </c>
      <c r="B10115" t="s">
        <v>10734</v>
      </c>
    </row>
    <row r="10116" spans="1:2">
      <c r="A10116" s="8" t="s">
        <v>933</v>
      </c>
      <c r="B10116" t="s">
        <v>10733</v>
      </c>
    </row>
    <row r="10117" spans="1:2">
      <c r="A10117" s="8" t="s">
        <v>948</v>
      </c>
      <c r="B10117" t="s">
        <v>10734</v>
      </c>
    </row>
    <row r="10118" spans="1:2">
      <c r="A10118" s="8" t="s">
        <v>34</v>
      </c>
      <c r="B10118" t="s">
        <v>10735</v>
      </c>
    </row>
    <row r="10119" spans="1:2">
      <c r="A10119" s="8" t="s">
        <v>714</v>
      </c>
      <c r="B10119" t="s">
        <v>10736</v>
      </c>
    </row>
    <row r="10120" spans="1:2">
      <c r="A10120" s="8" t="s">
        <v>610</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2025-11-14T10:30:27Z</dcterms:created>
  <dcterms:modified xsi:type="dcterms:W3CDTF">2025-11-14T10:30:27Z</dcterms:modified>
</cp:coreProperties>
</file>