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<sst xmlns="http://schemas.openxmlformats.org/spreadsheetml/2006/main" count="30757" uniqueCount="10697">
  <si>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</si>
  <si>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</si>
  <si>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</si>
  <si>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</si>
  <si>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</si>
  <si>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</si>
  <si>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</si>
  <si>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</si>
  <si>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</si>
  <si>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</si>
  <si>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</si>
  <si>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</si>
  <si>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</si>
  <si>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</si>
  <si>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</si>
  <si>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</si>
  <si>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</si>
  <si>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</si>
  <si>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</si>
  <si>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</si>
  <si>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</si>
  <si>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</si>
  <si>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</si>
  <si>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</si>
  <si>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</si>
  <si>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</si>
  <si>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</si>
  <si>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</si>
  <si>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</si>
  <si>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SON</t>
  </si>
  <si>
    <t>SJW</t>
  </si>
  <si>
    <t>GL</t>
  </si>
  <si>
    <t>ELV</t>
  </si>
  <si>
    <t>KWR</t>
  </si>
  <si>
    <t>PPG</t>
  </si>
  <si>
    <t>HUM</t>
  </si>
  <si>
    <t>ADM</t>
  </si>
  <si>
    <t>PEP</t>
  </si>
  <si>
    <t>SYY</t>
  </si>
  <si>
    <t>WRB</t>
  </si>
  <si>
    <t>MATW</t>
  </si>
  <si>
    <t>CMCSA</t>
  </si>
  <si>
    <t>HI</t>
  </si>
  <si>
    <t>TNC</t>
  </si>
  <si>
    <t>A</t>
  </si>
  <si>
    <t>FMCB</t>
  </si>
  <si>
    <t>CWT</t>
  </si>
  <si>
    <t>AMAT</t>
  </si>
  <si>
    <t>STE</t>
  </si>
  <si>
    <t>TGT</t>
  </si>
  <si>
    <t>OZK</t>
  </si>
  <si>
    <t>HRL</t>
  </si>
  <si>
    <t>BDX</t>
  </si>
  <si>
    <t>QCOM</t>
  </si>
  <si>
    <t>FSV</t>
  </si>
  <si>
    <t>FMS</t>
  </si>
  <si>
    <t>BRC</t>
  </si>
  <si>
    <t>V</t>
  </si>
  <si>
    <t>BF.B</t>
  </si>
  <si>
    <t>MDT</t>
  </si>
  <si>
    <t>MORN</t>
  </si>
  <si>
    <t>RHHBY</t>
  </si>
  <si>
    <t>RGLD</t>
  </si>
  <si>
    <t>JNJ</t>
  </si>
  <si>
    <t>GRC</t>
  </si>
  <si>
    <t>ANDE</t>
  </si>
  <si>
    <t>GFF</t>
  </si>
  <si>
    <t>LNN</t>
  </si>
  <si>
    <t>AFG</t>
  </si>
  <si>
    <t>TRV</t>
  </si>
  <si>
    <t>ADP</t>
  </si>
  <si>
    <t>EG</t>
  </si>
  <si>
    <t>KO</t>
  </si>
  <si>
    <t>SPGI</t>
  </si>
  <si>
    <t>DCI</t>
  </si>
  <si>
    <t>FFMR</t>
  </si>
  <si>
    <t>AJG</t>
  </si>
  <si>
    <t>TMO</t>
  </si>
  <si>
    <t>FDS</t>
  </si>
  <si>
    <t>NDSN</t>
  </si>
  <si>
    <t>MCO</t>
  </si>
  <si>
    <t>CPKF</t>
  </si>
  <si>
    <t>TR</t>
  </si>
  <si>
    <t>EMR</t>
  </si>
  <si>
    <t>RMD</t>
  </si>
  <si>
    <t>BKH</t>
  </si>
  <si>
    <t>INTU</t>
  </si>
  <si>
    <t>CSX</t>
  </si>
  <si>
    <t>GPC</t>
  </si>
  <si>
    <t>PRI</t>
  </si>
  <si>
    <t>MSA</t>
  </si>
  <si>
    <t>SEIC</t>
  </si>
  <si>
    <t>CHE</t>
  </si>
  <si>
    <t>COR</t>
  </si>
  <si>
    <t>WABC</t>
  </si>
  <si>
    <t>MSFT</t>
  </si>
  <si>
    <t>RNR</t>
  </si>
  <si>
    <t>AOS</t>
  </si>
  <si>
    <t>LANC</t>
  </si>
  <si>
    <t>UVV</t>
  </si>
  <si>
    <t>CL</t>
  </si>
  <si>
    <t>ATO</t>
  </si>
  <si>
    <t>MCK</t>
  </si>
  <si>
    <t>ROP</t>
  </si>
  <si>
    <t>FOXA</t>
  </si>
  <si>
    <t>SCL</t>
  </si>
  <si>
    <t>NFG</t>
  </si>
  <si>
    <t>WCN</t>
  </si>
  <si>
    <t>SYK</t>
  </si>
  <si>
    <t>SLGN</t>
  </si>
  <si>
    <t>EFSI</t>
  </si>
  <si>
    <t>ABT</t>
  </si>
  <si>
    <t>RPM</t>
  </si>
  <si>
    <t>RJF</t>
  </si>
  <si>
    <t>EBTC</t>
  </si>
  <si>
    <t>AIZ</t>
  </si>
  <si>
    <t>MCD</t>
  </si>
  <si>
    <t>WLY</t>
  </si>
  <si>
    <t>JKHY</t>
  </si>
  <si>
    <t>ABM</t>
  </si>
  <si>
    <t>JXN</t>
  </si>
  <si>
    <t>DHR</t>
  </si>
  <si>
    <t>LOW</t>
  </si>
  <si>
    <t>ABBV</t>
  </si>
  <si>
    <t>AIT</t>
  </si>
  <si>
    <t>CAT</t>
  </si>
  <si>
    <t>NOC</t>
  </si>
  <si>
    <t>ITW</t>
  </si>
  <si>
    <t>BRO</t>
  </si>
  <si>
    <t>BCPC</t>
  </si>
  <si>
    <t>CINF</t>
  </si>
  <si>
    <t>NIDB</t>
  </si>
  <si>
    <t>CTBI</t>
  </si>
  <si>
    <t>WMT</t>
  </si>
  <si>
    <t>UTMD</t>
  </si>
  <si>
    <t>ED</t>
  </si>
  <si>
    <t>UNF</t>
  </si>
  <si>
    <t>LHX</t>
  </si>
  <si>
    <t>KR</t>
  </si>
  <si>
    <t>CHD</t>
  </si>
  <si>
    <t>ENSG</t>
  </si>
  <si>
    <t>WLK</t>
  </si>
  <si>
    <t>OC</t>
  </si>
  <si>
    <t>GGG</t>
  </si>
  <si>
    <t>ODFL</t>
  </si>
  <si>
    <t>BOKF</t>
  </si>
  <si>
    <t>UNM</t>
  </si>
  <si>
    <t>MSEX</t>
  </si>
  <si>
    <t>FUL</t>
  </si>
  <si>
    <t>PG</t>
  </si>
  <si>
    <t>BMI</t>
  </si>
  <si>
    <t>CASY</t>
  </si>
  <si>
    <t>GD</t>
  </si>
  <si>
    <t>CTAS</t>
  </si>
  <si>
    <t>CB</t>
  </si>
  <si>
    <t>CSL</t>
  </si>
  <si>
    <t>LECO</t>
  </si>
  <si>
    <t>COST</t>
  </si>
  <si>
    <t>CFR</t>
  </si>
  <si>
    <t>MWA</t>
  </si>
  <si>
    <t>RRX</t>
  </si>
  <si>
    <t>GATX</t>
  </si>
  <si>
    <t>NUE</t>
  </si>
  <si>
    <t>MET</t>
  </si>
  <si>
    <t>HUBB</t>
  </si>
  <si>
    <t>GWW</t>
  </si>
  <si>
    <t>AMP</t>
  </si>
  <si>
    <t>WSM</t>
  </si>
  <si>
    <t>ITT</t>
  </si>
  <si>
    <t>FRT</t>
  </si>
  <si>
    <t>UBSI</t>
  </si>
  <si>
    <t>PSBQ</t>
  </si>
  <si>
    <t>AME</t>
  </si>
  <si>
    <t>AWR</t>
  </si>
  <si>
    <t>PWR</t>
  </si>
  <si>
    <t>DOV</t>
  </si>
  <si>
    <t>PH</t>
  </si>
  <si>
    <t>TPB</t>
  </si>
  <si>
    <t>LIN</t>
  </si>
  <si>
    <t>AXS</t>
  </si>
  <si>
    <t>SHW</t>
  </si>
  <si>
    <t>PNR</t>
  </si>
  <si>
    <t>JBHT</t>
  </si>
  <si>
    <t>FELE</t>
  </si>
  <si>
    <t>ECL</t>
  </si>
  <si>
    <t>RBCAA</t>
  </si>
  <si>
    <t>AAPL</t>
  </si>
  <si>
    <t>HMN</t>
  </si>
  <si>
    <t>BANF</t>
  </si>
  <si>
    <t>MGRC</t>
  </si>
  <si>
    <t>KVUE</t>
  </si>
  <si>
    <t>ATR</t>
  </si>
  <si>
    <t>ORCL</t>
  </si>
  <si>
    <t>CBSH</t>
  </si>
  <si>
    <t>MUSA</t>
  </si>
  <si>
    <t>AFL</t>
  </si>
  <si>
    <t>XOM</t>
  </si>
  <si>
    <t>SRCE</t>
  </si>
  <si>
    <t>EXPD</t>
  </si>
  <si>
    <t>ERIE</t>
  </si>
  <si>
    <t>WST</t>
  </si>
  <si>
    <t>MGEE</t>
  </si>
  <si>
    <t>CAH</t>
  </si>
  <si>
    <t>RLI</t>
  </si>
  <si>
    <t>HEI</t>
  </si>
  <si>
    <t>HWKN</t>
  </si>
  <si>
    <t>HIFS</t>
  </si>
  <si>
    <t>MLI</t>
  </si>
  <si>
    <t>MMS</t>
  </si>
  <si>
    <t>ES</t>
  </si>
  <si>
    <t>CVS</t>
  </si>
  <si>
    <t>PRGO</t>
  </si>
  <si>
    <t>LLY</t>
  </si>
  <si>
    <t>NKE</t>
  </si>
  <si>
    <t>DEO</t>
  </si>
  <si>
    <t>KNSL</t>
  </si>
  <si>
    <t>CI</t>
  </si>
  <si>
    <t>OGN</t>
  </si>
  <si>
    <t>PDCO</t>
  </si>
  <si>
    <t>KDP</t>
  </si>
  <si>
    <t>IPG</t>
  </si>
  <si>
    <t>MDLZ</t>
  </si>
  <si>
    <t>AMX</t>
  </si>
  <si>
    <t>DG</t>
  </si>
  <si>
    <t>BAX</t>
  </si>
  <si>
    <t>TD</t>
  </si>
  <si>
    <t>SPTN</t>
  </si>
  <si>
    <t>POR</t>
  </si>
  <si>
    <t>LRLCF</t>
  </si>
  <si>
    <t>CPB</t>
  </si>
  <si>
    <t>GIS</t>
  </si>
  <si>
    <t>BIP</t>
  </si>
  <si>
    <t>SOME</t>
  </si>
  <si>
    <t>FNV</t>
  </si>
  <si>
    <t>MRK</t>
  </si>
  <si>
    <t>YUM</t>
  </si>
  <si>
    <t>VZ</t>
  </si>
  <si>
    <t>DGICA</t>
  </si>
  <si>
    <t>EPD</t>
  </si>
  <si>
    <t>SJM</t>
  </si>
  <si>
    <t>PNGAY</t>
  </si>
  <si>
    <t>SBAC</t>
  </si>
  <si>
    <t>AMT</t>
  </si>
  <si>
    <t>ARTNA</t>
  </si>
  <si>
    <t>UNH</t>
  </si>
  <si>
    <t>PII</t>
  </si>
  <si>
    <t>EVRG</t>
  </si>
  <si>
    <t>DPZ</t>
  </si>
  <si>
    <t>SWK</t>
  </si>
  <si>
    <t>NC</t>
  </si>
  <si>
    <t>NVS</t>
  </si>
  <si>
    <t>UHT</t>
  </si>
  <si>
    <t>ADI</t>
  </si>
  <si>
    <t>LAD</t>
  </si>
  <si>
    <t>DTE</t>
  </si>
  <si>
    <t>BMO</t>
  </si>
  <si>
    <t>HSY</t>
  </si>
  <si>
    <t>NJR</t>
  </si>
  <si>
    <t>ENB</t>
  </si>
  <si>
    <t>UGI</t>
  </si>
  <si>
    <t>TTE</t>
  </si>
  <si>
    <t>CBOE</t>
  </si>
  <si>
    <t>FTS</t>
  </si>
  <si>
    <t>AMGN</t>
  </si>
  <si>
    <t>EQIX</t>
  </si>
  <si>
    <t>LNT</t>
  </si>
  <si>
    <t>SUN</t>
  </si>
  <si>
    <t>CHDN</t>
  </si>
  <si>
    <t>MSCI</t>
  </si>
  <si>
    <t>UTL</t>
  </si>
  <si>
    <t>WTRG</t>
  </si>
  <si>
    <t>TROW</t>
  </si>
  <si>
    <t>ODC</t>
  </si>
  <si>
    <t>HRB</t>
  </si>
  <si>
    <t>MKC</t>
  </si>
  <si>
    <t>CNND</t>
  </si>
  <si>
    <t>LARK</t>
  </si>
  <si>
    <t>TTC</t>
  </si>
  <si>
    <t>CTSH</t>
  </si>
  <si>
    <t>SIEGY</t>
  </si>
  <si>
    <t>EMN</t>
  </si>
  <si>
    <t>BR</t>
  </si>
  <si>
    <t>NTRS</t>
  </si>
  <si>
    <t>O</t>
  </si>
  <si>
    <t>NEE</t>
  </si>
  <si>
    <t>OMC</t>
  </si>
  <si>
    <t>WEC</t>
  </si>
  <si>
    <t>MTRN</t>
  </si>
  <si>
    <t>GWLIF</t>
  </si>
  <si>
    <t>NNN</t>
  </si>
  <si>
    <t>NWN</t>
  </si>
  <si>
    <t>SWKS</t>
  </si>
  <si>
    <t>LW</t>
  </si>
  <si>
    <t>INGR</t>
  </si>
  <si>
    <t>PHM</t>
  </si>
  <si>
    <t>BLK</t>
  </si>
  <si>
    <t>BHB</t>
  </si>
  <si>
    <t>FDX</t>
  </si>
  <si>
    <t>XEL</t>
  </si>
  <si>
    <t>HII</t>
  </si>
  <si>
    <t>KMB</t>
  </si>
  <si>
    <t>RY</t>
  </si>
  <si>
    <t>NI</t>
  </si>
  <si>
    <t>CLX</t>
  </si>
  <si>
    <t>AWK</t>
  </si>
  <si>
    <t>BAH</t>
  </si>
  <si>
    <t>WM</t>
  </si>
  <si>
    <t>MATX</t>
  </si>
  <si>
    <t>NTIOF</t>
  </si>
  <si>
    <t>SBSI</t>
  </si>
  <si>
    <t>CNI</t>
  </si>
  <si>
    <t>HON</t>
  </si>
  <si>
    <t>SRE</t>
  </si>
  <si>
    <t>AEP</t>
  </si>
  <si>
    <t>CDUAF</t>
  </si>
  <si>
    <t>CSCO</t>
  </si>
  <si>
    <t>TSN</t>
  </si>
  <si>
    <t>IDA</t>
  </si>
  <si>
    <t>RSG</t>
  </si>
  <si>
    <t>UNP</t>
  </si>
  <si>
    <t>NWFL</t>
  </si>
  <si>
    <t>MO</t>
  </si>
  <si>
    <t>ZTS</t>
  </si>
  <si>
    <t>TXNM</t>
  </si>
  <si>
    <t>RELX</t>
  </si>
  <si>
    <t>ALRS</t>
  </si>
  <si>
    <t>FIX</t>
  </si>
  <si>
    <t>MURGF</t>
  </si>
  <si>
    <t>AUBN</t>
  </si>
  <si>
    <t>KLG</t>
  </si>
  <si>
    <t>ICE</t>
  </si>
  <si>
    <t>DE</t>
  </si>
  <si>
    <t>THFF</t>
  </si>
  <si>
    <t>TMP</t>
  </si>
  <si>
    <t>ORI</t>
  </si>
  <si>
    <t>HD</t>
  </si>
  <si>
    <t>RTX</t>
  </si>
  <si>
    <t>EIX</t>
  </si>
  <si>
    <t>GEF</t>
  </si>
  <si>
    <t>TSCO</t>
  </si>
  <si>
    <t>CBU</t>
  </si>
  <si>
    <t>LMT</t>
  </si>
  <si>
    <t>PB</t>
  </si>
  <si>
    <t>EBAY</t>
  </si>
  <si>
    <t>TRI</t>
  </si>
  <si>
    <t>NSC</t>
  </si>
  <si>
    <t>HNI</t>
  </si>
  <si>
    <t>CMI</t>
  </si>
  <si>
    <t>SO</t>
  </si>
  <si>
    <t>XYL</t>
  </si>
  <si>
    <t>ESS</t>
  </si>
  <si>
    <t>EBC</t>
  </si>
  <si>
    <t>CM</t>
  </si>
  <si>
    <t>RBA</t>
  </si>
  <si>
    <t>BBY</t>
  </si>
  <si>
    <t>AVNT</t>
  </si>
  <si>
    <t>ETR</t>
  </si>
  <si>
    <t>GILD</t>
  </si>
  <si>
    <t>CMS</t>
  </si>
  <si>
    <t>SCI</t>
  </si>
  <si>
    <t>MMM</t>
  </si>
  <si>
    <t>YORW</t>
  </si>
  <si>
    <t>UMBF</t>
  </si>
  <si>
    <t>TT</t>
  </si>
  <si>
    <t>APH</t>
  </si>
  <si>
    <t>SNA</t>
  </si>
  <si>
    <t>SCHW</t>
  </si>
  <si>
    <t>APD</t>
  </si>
  <si>
    <t>AXP</t>
  </si>
  <si>
    <t>PSX</t>
  </si>
  <si>
    <t>MTB</t>
  </si>
  <si>
    <t>OTIS</t>
  </si>
  <si>
    <t>EVR</t>
  </si>
  <si>
    <t>ROK</t>
  </si>
  <si>
    <t>NDAQ</t>
  </si>
  <si>
    <t>FAST</t>
  </si>
  <si>
    <t>IBM</t>
  </si>
  <si>
    <t>ALB</t>
  </si>
  <si>
    <t>CPK</t>
  </si>
  <si>
    <t>OTTR</t>
  </si>
  <si>
    <t>CVX</t>
  </si>
  <si>
    <t>BALL</t>
  </si>
  <si>
    <t>CEG</t>
  </si>
  <si>
    <t>ABBNY</t>
  </si>
  <si>
    <t>CARR</t>
  </si>
  <si>
    <t>NRG</t>
  </si>
  <si>
    <t>IMO</t>
  </si>
  <si>
    <t>VRSK</t>
  </si>
  <si>
    <t>CHRW</t>
  </si>
  <si>
    <t>SAP</t>
  </si>
  <si>
    <t>GPRK</t>
  </si>
  <si>
    <t>LNC</t>
  </si>
  <si>
    <t>OTEX</t>
  </si>
  <si>
    <t>SNY</t>
  </si>
  <si>
    <t>WU</t>
  </si>
  <si>
    <t>OSK</t>
  </si>
  <si>
    <t>WFG</t>
  </si>
  <si>
    <t>DOX</t>
  </si>
  <si>
    <t>MGA</t>
  </si>
  <si>
    <t>DOC</t>
  </si>
  <si>
    <t>STZ</t>
  </si>
  <si>
    <t>SCVL</t>
  </si>
  <si>
    <t>LOGI</t>
  </si>
  <si>
    <t>CE</t>
  </si>
  <si>
    <t>ACI</t>
  </si>
  <si>
    <t>HAL</t>
  </si>
  <si>
    <t>TSBK</t>
  </si>
  <si>
    <t>ALG</t>
  </si>
  <si>
    <t>CSGS</t>
  </si>
  <si>
    <t>SAH</t>
  </si>
  <si>
    <t>JBSS</t>
  </si>
  <si>
    <t>WMS</t>
  </si>
  <si>
    <t>UPS</t>
  </si>
  <si>
    <t>IBOC</t>
  </si>
  <si>
    <t>FLO</t>
  </si>
  <si>
    <t>CDW</t>
  </si>
  <si>
    <t>RGCO</t>
  </si>
  <si>
    <t>SSD</t>
  </si>
  <si>
    <t>HASI</t>
  </si>
  <si>
    <t>NWE</t>
  </si>
  <si>
    <t>BYLB</t>
  </si>
  <si>
    <t>G</t>
  </si>
  <si>
    <t>RPRX</t>
  </si>
  <si>
    <t>BK</t>
  </si>
  <si>
    <t>NSRGY</t>
  </si>
  <si>
    <t>CBT</t>
  </si>
  <si>
    <t>CZBT</t>
  </si>
  <si>
    <t>ALE</t>
  </si>
  <si>
    <t>WHR</t>
  </si>
  <si>
    <t>FBIZ</t>
  </si>
  <si>
    <t>THG</t>
  </si>
  <si>
    <t>MAS</t>
  </si>
  <si>
    <t>MBWM</t>
  </si>
  <si>
    <t>BMBN</t>
  </si>
  <si>
    <t>BFC</t>
  </si>
  <si>
    <t>TEL</t>
  </si>
  <si>
    <t>WTFC</t>
  </si>
  <si>
    <t>SBUX</t>
  </si>
  <si>
    <t>TRN</t>
  </si>
  <si>
    <t>CYFL</t>
  </si>
  <si>
    <t>TM</t>
  </si>
  <si>
    <t>MA</t>
  </si>
  <si>
    <t>WTW</t>
  </si>
  <si>
    <t>NXST</t>
  </si>
  <si>
    <t>BEN</t>
  </si>
  <si>
    <t>SR</t>
  </si>
  <si>
    <t>WAFD</t>
  </si>
  <si>
    <t>CNO</t>
  </si>
  <si>
    <t>TFII</t>
  </si>
  <si>
    <t>BORT</t>
  </si>
  <si>
    <t>BTI</t>
  </si>
  <si>
    <t>CCBG</t>
  </si>
  <si>
    <t>HIG</t>
  </si>
  <si>
    <t>DHI</t>
  </si>
  <si>
    <t>ORRF</t>
  </si>
  <si>
    <t>NVO</t>
  </si>
  <si>
    <t>BNS</t>
  </si>
  <si>
    <t>NTAP</t>
  </si>
  <si>
    <t>OVLY</t>
  </si>
  <si>
    <t>AL</t>
  </si>
  <si>
    <t>AON</t>
  </si>
  <si>
    <t>ALL</t>
  </si>
  <si>
    <t>LFUS</t>
  </si>
  <si>
    <t>HOG</t>
  </si>
  <si>
    <t>PAYX</t>
  </si>
  <si>
    <t>WTS</t>
  </si>
  <si>
    <t>STN</t>
  </si>
  <si>
    <t>CCFN</t>
  </si>
  <si>
    <t>COFS</t>
  </si>
  <si>
    <t>TTEK</t>
  </si>
  <si>
    <t>FSBW</t>
  </si>
  <si>
    <t>RGA</t>
  </si>
  <si>
    <t>ISTR</t>
  </si>
  <si>
    <t>HBCP</t>
  </si>
  <si>
    <t>MMC</t>
  </si>
  <si>
    <t>WSFS</t>
  </si>
  <si>
    <t>UFPI</t>
  </si>
  <si>
    <t>BAC</t>
  </si>
  <si>
    <t>TYCB</t>
  </si>
  <si>
    <t>BPOP</t>
  </si>
  <si>
    <t>CUBE</t>
  </si>
  <si>
    <t>PSA</t>
  </si>
  <si>
    <t>PEBK</t>
  </si>
  <si>
    <t>STT</t>
  </si>
  <si>
    <t>TKR</t>
  </si>
  <si>
    <t>ROST</t>
  </si>
  <si>
    <t>AVY</t>
  </si>
  <si>
    <t>CBAF</t>
  </si>
  <si>
    <t>T</t>
  </si>
  <si>
    <t>KLAC</t>
  </si>
  <si>
    <t>PFG</t>
  </si>
  <si>
    <t>FMC</t>
  </si>
  <si>
    <t>SF</t>
  </si>
  <si>
    <t>SWX</t>
  </si>
  <si>
    <t>PNW</t>
  </si>
  <si>
    <t>GS</t>
  </si>
  <si>
    <t>MPLX</t>
  </si>
  <si>
    <t>IBCP</t>
  </si>
  <si>
    <t>UL</t>
  </si>
  <si>
    <t>PM</t>
  </si>
  <si>
    <t>AVA</t>
  </si>
  <si>
    <t>OGE</t>
  </si>
  <si>
    <t>AGM</t>
  </si>
  <si>
    <t>UNTY</t>
  </si>
  <si>
    <t>FMBH</t>
  </si>
  <si>
    <t>SXI</t>
  </si>
  <si>
    <t>EFSC</t>
  </si>
  <si>
    <t>IEX</t>
  </si>
  <si>
    <t>SFBS</t>
  </si>
  <si>
    <t>NNI</t>
  </si>
  <si>
    <t>SMBC</t>
  </si>
  <si>
    <t>DKS</t>
  </si>
  <si>
    <t>LMAT</t>
  </si>
  <si>
    <t>CRAI</t>
  </si>
  <si>
    <t>FSFG</t>
  </si>
  <si>
    <t>OVV</t>
  </si>
  <si>
    <t>GSBC</t>
  </si>
  <si>
    <t>DUK</t>
  </si>
  <si>
    <t>PRU</t>
  </si>
  <si>
    <t>LSTR</t>
  </si>
  <si>
    <t>IOSP</t>
  </si>
  <si>
    <t>LII</t>
  </si>
  <si>
    <t>APOG</t>
  </si>
  <si>
    <t>M</t>
  </si>
  <si>
    <t>SSB</t>
  </si>
  <si>
    <t>OGS</t>
  </si>
  <si>
    <t>CIVB</t>
  </si>
  <si>
    <t>K</t>
  </si>
  <si>
    <t>GCBC</t>
  </si>
  <si>
    <t>HPQ</t>
  </si>
  <si>
    <t>FLIC</t>
  </si>
  <si>
    <t>CFFI</t>
  </si>
  <si>
    <t>PCAR</t>
  </si>
  <si>
    <t>SYBT</t>
  </si>
  <si>
    <t>AGCO</t>
  </si>
  <si>
    <t>ETN</t>
  </si>
  <si>
    <t>RHI</t>
  </si>
  <si>
    <t>INFY</t>
  </si>
  <si>
    <t>DLR</t>
  </si>
  <si>
    <t>LRCX</t>
  </si>
  <si>
    <t>CASS</t>
  </si>
  <si>
    <t>VMC</t>
  </si>
  <si>
    <t>BMY</t>
  </si>
  <si>
    <t>AVT</t>
  </si>
  <si>
    <t>MLM</t>
  </si>
  <si>
    <t>FUN</t>
  </si>
  <si>
    <t>PPL</t>
  </si>
  <si>
    <t>KAI</t>
  </si>
  <si>
    <t>JPM</t>
  </si>
  <si>
    <t>DGX</t>
  </si>
  <si>
    <t>NPO</t>
  </si>
  <si>
    <t>ANDC</t>
  </si>
  <si>
    <t>DFS</t>
  </si>
  <si>
    <t>R</t>
  </si>
  <si>
    <t>NEU</t>
  </si>
  <si>
    <t>SYF</t>
  </si>
  <si>
    <t>SONY</t>
  </si>
  <si>
    <t>EQH</t>
  </si>
  <si>
    <t>WHD</t>
  </si>
  <si>
    <t>FANG</t>
  </si>
  <si>
    <t>CW</t>
  </si>
  <si>
    <t>HWBK</t>
  </si>
  <si>
    <t>PEG</t>
  </si>
  <si>
    <t>RS</t>
  </si>
  <si>
    <t>MSI</t>
  </si>
  <si>
    <t>VST</t>
  </si>
  <si>
    <t>STLD</t>
  </si>
  <si>
    <t>TRGP</t>
  </si>
  <si>
    <t>BWXT</t>
  </si>
  <si>
    <t>KKR</t>
  </si>
  <si>
    <t>AGO</t>
  </si>
  <si>
    <t>YUMC</t>
  </si>
  <si>
    <t>EL</t>
  </si>
  <si>
    <t>ASML</t>
  </si>
  <si>
    <t>NEP</t>
  </si>
  <si>
    <t>AES</t>
  </si>
  <si>
    <t>ALV</t>
  </si>
  <si>
    <t>ARE</t>
  </si>
  <si>
    <t>PFE</t>
  </si>
  <si>
    <t>GIC</t>
  </si>
  <si>
    <t>SFNC</t>
  </si>
  <si>
    <t>NSP</t>
  </si>
  <si>
    <t>EOG</t>
  </si>
  <si>
    <t>PLYM</t>
  </si>
  <si>
    <t>EQNR</t>
  </si>
  <si>
    <t>XRAY</t>
  </si>
  <si>
    <t>MSM</t>
  </si>
  <si>
    <t>PAA</t>
  </si>
  <si>
    <t>JJSF</t>
  </si>
  <si>
    <t>SAFE</t>
  </si>
  <si>
    <t>SSNC</t>
  </si>
  <si>
    <t>C</t>
  </si>
  <si>
    <t>AAT</t>
  </si>
  <si>
    <t>CAG</t>
  </si>
  <si>
    <t>BP</t>
  </si>
  <si>
    <t>MBGAF</t>
  </si>
  <si>
    <t>WKC</t>
  </si>
  <si>
    <t>NGG</t>
  </si>
  <si>
    <t>DEA</t>
  </si>
  <si>
    <t>APA</t>
  </si>
  <si>
    <t>AY</t>
  </si>
  <si>
    <t>PKBK</t>
  </si>
  <si>
    <t>SLB</t>
  </si>
  <si>
    <t>MAN</t>
  </si>
  <si>
    <t>CWEN</t>
  </si>
  <si>
    <t>MKTX</t>
  </si>
  <si>
    <t>USB</t>
  </si>
  <si>
    <t>TAP</t>
  </si>
  <si>
    <t>WPC</t>
  </si>
  <si>
    <t>DLB</t>
  </si>
  <si>
    <t>GLW</t>
  </si>
  <si>
    <t>AEE</t>
  </si>
  <si>
    <t>FAF</t>
  </si>
  <si>
    <t>STAG</t>
  </si>
  <si>
    <t>TCBK</t>
  </si>
  <si>
    <t>UBCP</t>
  </si>
  <si>
    <t>HFBL</t>
  </si>
  <si>
    <t>KRC</t>
  </si>
  <si>
    <t>TFC</t>
  </si>
  <si>
    <t>MPWR</t>
  </si>
  <si>
    <t>CSBB</t>
  </si>
  <si>
    <t>THO</t>
  </si>
  <si>
    <t>SUI</t>
  </si>
  <si>
    <t>SLF</t>
  </si>
  <si>
    <t>WEYS</t>
  </si>
  <si>
    <t>COLB</t>
  </si>
  <si>
    <t>FDP</t>
  </si>
  <si>
    <t>CDP</t>
  </si>
  <si>
    <t>BUD</t>
  </si>
  <si>
    <t>SAMG</t>
  </si>
  <si>
    <t>FNLC</t>
  </si>
  <si>
    <t>CADE</t>
  </si>
  <si>
    <t>CCI</t>
  </si>
  <si>
    <t>PSTL</t>
  </si>
  <si>
    <t>E</t>
  </si>
  <si>
    <t>FCF</t>
  </si>
  <si>
    <t>GEL</t>
  </si>
  <si>
    <t>NTR</t>
  </si>
  <si>
    <t>FR</t>
  </si>
  <si>
    <t>WPP</t>
  </si>
  <si>
    <t>DD</t>
  </si>
  <si>
    <t>CFG</t>
  </si>
  <si>
    <t>FRME</t>
  </si>
  <si>
    <t>CUZ</t>
  </si>
  <si>
    <t>TS</t>
  </si>
  <si>
    <t>BC</t>
  </si>
  <si>
    <t>CNA</t>
  </si>
  <si>
    <t>NBHC</t>
  </si>
  <si>
    <t>F</t>
  </si>
  <si>
    <t>ZION</t>
  </si>
  <si>
    <t>FNF</t>
  </si>
  <si>
    <t>CAKE</t>
  </si>
  <si>
    <t>FULT</t>
  </si>
  <si>
    <t>DTEGY</t>
  </si>
  <si>
    <t>JCI</t>
  </si>
  <si>
    <t>KRG</t>
  </si>
  <si>
    <t>TJX</t>
  </si>
  <si>
    <t>PFC</t>
  </si>
  <si>
    <t>CIO</t>
  </si>
  <si>
    <t>POOL</t>
  </si>
  <si>
    <t>NEWT</t>
  </si>
  <si>
    <t>ET</t>
  </si>
  <si>
    <t>ELS</t>
  </si>
  <si>
    <t>IVZ</t>
  </si>
  <si>
    <t>NXPI</t>
  </si>
  <si>
    <t>GABC</t>
  </si>
  <si>
    <t>NBTB</t>
  </si>
  <si>
    <t>HOMB</t>
  </si>
  <si>
    <t>LKFN</t>
  </si>
  <si>
    <t>BRX</t>
  </si>
  <si>
    <t>PEBO</t>
  </si>
  <si>
    <t>ASB</t>
  </si>
  <si>
    <t>TPR</t>
  </si>
  <si>
    <t>CBAN</t>
  </si>
  <si>
    <t>SAN</t>
  </si>
  <si>
    <t>CF</t>
  </si>
  <si>
    <t>EBMT</t>
  </si>
  <si>
    <t>GAP</t>
  </si>
  <si>
    <t>CNP</t>
  </si>
  <si>
    <t>EXPO</t>
  </si>
  <si>
    <t>JNPR</t>
  </si>
  <si>
    <t>HLNE</t>
  </si>
  <si>
    <t>WSR</t>
  </si>
  <si>
    <t>BKR</t>
  </si>
  <si>
    <t>RACE</t>
  </si>
  <si>
    <t>SBFG</t>
  </si>
  <si>
    <t>RL</t>
  </si>
  <si>
    <t>CABO</t>
  </si>
  <si>
    <t>APO</t>
  </si>
  <si>
    <t>MS</t>
  </si>
  <si>
    <t>FISI</t>
  </si>
  <si>
    <t>FDBC</t>
  </si>
  <si>
    <t>UE</t>
  </si>
  <si>
    <t>FXNC</t>
  </si>
  <si>
    <t>UCB</t>
  </si>
  <si>
    <t>MOFG</t>
  </si>
  <si>
    <t>PNC</t>
  </si>
  <si>
    <t>FCBC</t>
  </si>
  <si>
    <t>STBA</t>
  </si>
  <si>
    <t>WFC</t>
  </si>
  <si>
    <t>HFWA</t>
  </si>
  <si>
    <t>UBS</t>
  </si>
  <si>
    <t>SIGI</t>
  </si>
  <si>
    <t>MFC</t>
  </si>
  <si>
    <t>SU</t>
  </si>
  <si>
    <t>SHEL</t>
  </si>
  <si>
    <t>FFIN</t>
  </si>
  <si>
    <t>CPT</t>
  </si>
  <si>
    <t>GRMN</t>
  </si>
  <si>
    <t>NRIM</t>
  </si>
  <si>
    <t>RF</t>
  </si>
  <si>
    <t>ACN</t>
  </si>
  <si>
    <t>BG</t>
  </si>
  <si>
    <t>AUB</t>
  </si>
  <si>
    <t>CME</t>
  </si>
  <si>
    <t>IMBBY</t>
  </si>
  <si>
    <t>AROW</t>
  </si>
  <si>
    <t>CHCO</t>
  </si>
  <si>
    <t>KLIC</t>
  </si>
  <si>
    <t>WGO</t>
  </si>
  <si>
    <t>TSM</t>
  </si>
  <si>
    <t>SNV</t>
  </si>
  <si>
    <t>KMI</t>
  </si>
  <si>
    <t>PKG</t>
  </si>
  <si>
    <t>INDB</t>
  </si>
  <si>
    <t>TOWN</t>
  </si>
  <si>
    <t>MAC</t>
  </si>
  <si>
    <t>FMAO</t>
  </si>
  <si>
    <t>CTRA</t>
  </si>
  <si>
    <t>SW</t>
  </si>
  <si>
    <t>RYN</t>
  </si>
  <si>
    <t>MAR</t>
  </si>
  <si>
    <t>PECO</t>
  </si>
  <si>
    <t>HBNC</t>
  </si>
  <si>
    <t>FITB</t>
  </si>
  <si>
    <t>OXY</t>
  </si>
  <si>
    <t>VALU</t>
  </si>
  <si>
    <t>SKT</t>
  </si>
  <si>
    <t>HPE</t>
  </si>
  <si>
    <t>WMB</t>
  </si>
  <si>
    <t>COP</t>
  </si>
  <si>
    <t>AVGO</t>
  </si>
  <si>
    <t>TXN</t>
  </si>
  <si>
    <t>BAM</t>
  </si>
  <si>
    <t>AMSF</t>
  </si>
  <si>
    <t>KTB</t>
  </si>
  <si>
    <t>OKE</t>
  </si>
  <si>
    <t>KALU</t>
  </si>
  <si>
    <t>WDFC</t>
  </si>
  <si>
    <t>VLO</t>
  </si>
  <si>
    <t>MPC</t>
  </si>
  <si>
    <t>LAZ</t>
  </si>
  <si>
    <t>HLI</t>
  </si>
  <si>
    <t>ATLO</t>
  </si>
  <si>
    <t>OCSL</t>
  </si>
  <si>
    <t>WBA</t>
  </si>
  <si>
    <t>WEN</t>
  </si>
  <si>
    <t>SACH</t>
  </si>
  <si>
    <t>CHCT</t>
  </si>
  <si>
    <t>EARN</t>
  </si>
  <si>
    <t>GNL</t>
  </si>
  <si>
    <t>CRI</t>
  </si>
  <si>
    <t>BDN</t>
  </si>
  <si>
    <t>HAS</t>
  </si>
  <si>
    <t>BGS</t>
  </si>
  <si>
    <t>HSBC</t>
  </si>
  <si>
    <t>KSS</t>
  </si>
  <si>
    <t>REXR</t>
  </si>
  <si>
    <t>ITUB</t>
  </si>
  <si>
    <t>BEP</t>
  </si>
  <si>
    <t>XRX</t>
  </si>
  <si>
    <t>GSBD</t>
  </si>
  <si>
    <t>BCE</t>
  </si>
  <si>
    <t>HRZN</t>
  </si>
  <si>
    <t>MCHP</t>
  </si>
  <si>
    <t>PLOW</t>
  </si>
  <si>
    <t>SFL</t>
  </si>
  <si>
    <t>RITM</t>
  </si>
  <si>
    <t>TPVG</t>
  </si>
  <si>
    <t>PMT</t>
  </si>
  <si>
    <t>HESM</t>
  </si>
  <si>
    <t>CIM</t>
  </si>
  <si>
    <t>ORAN</t>
  </si>
  <si>
    <t>CLPR</t>
  </si>
  <si>
    <t>ACRE</t>
  </si>
  <si>
    <t>CTO</t>
  </si>
  <si>
    <t>TWO</t>
  </si>
  <si>
    <t>NTST</t>
  </si>
  <si>
    <t>PVL</t>
  </si>
  <si>
    <t>OXSQ</t>
  </si>
  <si>
    <t>TU</t>
  </si>
  <si>
    <t>NLY</t>
  </si>
  <si>
    <t>TFSL</t>
  </si>
  <si>
    <t>IPAR</t>
  </si>
  <si>
    <t>GECC</t>
  </si>
  <si>
    <t>LXP</t>
  </si>
  <si>
    <t>ARI</t>
  </si>
  <si>
    <t>BBDC</t>
  </si>
  <si>
    <t>EPR</t>
  </si>
  <si>
    <t>VICI</t>
  </si>
  <si>
    <t>HR</t>
  </si>
  <si>
    <t>KHC</t>
  </si>
  <si>
    <t>APLE</t>
  </si>
  <si>
    <t>LADR</t>
  </si>
  <si>
    <t>HUN</t>
  </si>
  <si>
    <t>CSWC</t>
  </si>
  <si>
    <t>AGNC</t>
  </si>
  <si>
    <t>GMRE</t>
  </si>
  <si>
    <t>QSR</t>
  </si>
  <si>
    <t>PRT</t>
  </si>
  <si>
    <t>NMFC</t>
  </si>
  <si>
    <t>EFC</t>
  </si>
  <si>
    <t>PSEC</t>
  </si>
  <si>
    <t>LAND</t>
  </si>
  <si>
    <t>ROL</t>
  </si>
  <si>
    <t>AMCR</t>
  </si>
  <si>
    <t>LYB</t>
  </si>
  <si>
    <t>IIPR</t>
  </si>
  <si>
    <t>MRCC</t>
  </si>
  <si>
    <t>GLPI</t>
  </si>
  <si>
    <t>AB</t>
  </si>
  <si>
    <t>GBDC</t>
  </si>
  <si>
    <t>SPH</t>
  </si>
  <si>
    <t>BXMT</t>
  </si>
  <si>
    <t>CRT</t>
  </si>
  <si>
    <t>OBDC</t>
  </si>
  <si>
    <t>PLD</t>
  </si>
  <si>
    <t>DRI</t>
  </si>
  <si>
    <t>IEP</t>
  </si>
  <si>
    <t>SCCO</t>
  </si>
  <si>
    <t>UDR</t>
  </si>
  <si>
    <t>STWD</t>
  </si>
  <si>
    <t>DOW</t>
  </si>
  <si>
    <t>D</t>
  </si>
  <si>
    <t>PINE</t>
  </si>
  <si>
    <t>JOUT</t>
  </si>
  <si>
    <t>GTY</t>
  </si>
  <si>
    <t>PFLT</t>
  </si>
  <si>
    <t>ARLP</t>
  </si>
  <si>
    <t>LTC</t>
  </si>
  <si>
    <t>HVT</t>
  </si>
  <si>
    <t>SLRC</t>
  </si>
  <si>
    <t>ETD</t>
  </si>
  <si>
    <t>KREF</t>
  </si>
  <si>
    <t>TRNO</t>
  </si>
  <si>
    <t>APAM</t>
  </si>
  <si>
    <t>EBF</t>
  </si>
  <si>
    <t>TSLX</t>
  </si>
  <si>
    <t>NXRT</t>
  </si>
  <si>
    <t>FCPT</t>
  </si>
  <si>
    <t>MAA</t>
  </si>
  <si>
    <t>AMH</t>
  </si>
  <si>
    <t>KRNY</t>
  </si>
  <si>
    <t>ABR</t>
  </si>
  <si>
    <t>MSBI</t>
  </si>
  <si>
    <t>EGP</t>
  </si>
  <si>
    <t>UMH</t>
  </si>
  <si>
    <t>KEY</t>
  </si>
  <si>
    <t>PAGP</t>
  </si>
  <si>
    <t>BFS</t>
  </si>
  <si>
    <t>BRT</t>
  </si>
  <si>
    <t>EQR</t>
  </si>
  <si>
    <t>HOFT</t>
  </si>
  <si>
    <t>SGU</t>
  </si>
  <si>
    <t>CTRE</t>
  </si>
  <si>
    <t>ADC</t>
  </si>
  <si>
    <t>MAIN</t>
  </si>
  <si>
    <t>GAIN</t>
  </si>
  <si>
    <t>NSA</t>
  </si>
  <si>
    <t>ERIC</t>
  </si>
  <si>
    <t>PFIS</t>
  </si>
  <si>
    <t>CNQ</t>
  </si>
  <si>
    <t>IRT</t>
  </si>
  <si>
    <t>EPRT</t>
  </si>
  <si>
    <t>SCM</t>
  </si>
  <si>
    <t>DINO</t>
  </si>
  <si>
    <t>HIW</t>
  </si>
  <si>
    <t>INVH</t>
  </si>
  <si>
    <t>FDUS</t>
  </si>
  <si>
    <t>ARCC</t>
  </si>
  <si>
    <t>WY</t>
  </si>
  <si>
    <t>APLO</t>
  </si>
  <si>
    <t>WSBC</t>
  </si>
  <si>
    <t>FE</t>
  </si>
  <si>
    <t>FTCO</t>
  </si>
  <si>
    <t>TRP</t>
  </si>
  <si>
    <t>GOOD</t>
  </si>
  <si>
    <t>AVB</t>
  </si>
  <si>
    <t>CQP</t>
  </si>
  <si>
    <t>EXC</t>
  </si>
  <si>
    <t>NWBI</t>
  </si>
  <si>
    <t>FIBK</t>
  </si>
  <si>
    <t>OLP</t>
  </si>
  <si>
    <t>USAC</t>
  </si>
  <si>
    <t>OHI</t>
  </si>
  <si>
    <t>PINC</t>
  </si>
  <si>
    <t>EXR</t>
  </si>
  <si>
    <t>REG</t>
  </si>
  <si>
    <t>CCOI</t>
  </si>
  <si>
    <t>GLAD</t>
  </si>
  <si>
    <t>VOD</t>
  </si>
  <si>
    <t>DANOY</t>
  </si>
  <si>
    <t>HTGC</t>
  </si>
  <si>
    <t>MDV</t>
  </si>
  <si>
    <t>CMA</t>
  </si>
  <si>
    <t>WSO</t>
  </si>
  <si>
    <t>PPRQF</t>
  </si>
  <si>
    <t>TRST</t>
  </si>
  <si>
    <t>WASH</t>
  </si>
  <si>
    <t>SPG</t>
  </si>
  <si>
    <t>DX</t>
  </si>
  <si>
    <t>ARR</t>
  </si>
  <si>
    <t>SBRA</t>
  </si>
  <si>
    <t>JHG</t>
  </si>
  <si>
    <t>NYMT</t>
  </si>
  <si>
    <t>KIM</t>
  </si>
  <si>
    <t>OWL</t>
  </si>
  <si>
    <t>AEG</t>
  </si>
  <si>
    <t>ORC</t>
  </si>
  <si>
    <t>BXP</t>
  </si>
  <si>
    <t>OMF</t>
  </si>
  <si>
    <t>LAMR</t>
  </si>
  <si>
    <t>NHC</t>
  </si>
  <si>
    <t>EIFZF</t>
  </si>
  <si>
    <t>CNS</t>
  </si>
  <si>
    <t>EVBN</t>
  </si>
  <si>
    <t>AKR</t>
  </si>
  <si>
    <t>CC</t>
  </si>
  <si>
    <t>POWI</t>
  </si>
  <si>
    <t>GWRS</t>
  </si>
  <si>
    <t>SAFT</t>
  </si>
  <si>
    <t>BMRC</t>
  </si>
  <si>
    <t>BX</t>
  </si>
  <si>
    <t>PBT</t>
  </si>
  <si>
    <t>IRM</t>
  </si>
  <si>
    <t>UNIT</t>
  </si>
  <si>
    <t>Buy</t>
  </si>
  <si>
    <t>Hold</t>
  </si>
  <si>
    <t>Sell</t>
  </si>
  <si>
    <t>B</t>
  </si>
  <si>
    <t>N/A</t>
  </si>
  <si>
    <t>2024-12-09</t>
  </si>
  <si>
    <t>2024-08-30</t>
  </si>
  <si>
    <t>2024-09-16</t>
  </si>
  <si>
    <t>2024-11-08</t>
  </si>
  <si>
    <t>2024-11-04</t>
  </si>
  <si>
    <t>2024-10-04</t>
  </si>
  <si>
    <t>2024-12-05</t>
  </si>
  <si>
    <t>2024-10-17</t>
  </si>
  <si>
    <t>2024-11-12</t>
  </si>
  <si>
    <t>2024-12-31</t>
  </si>
  <si>
    <t>2024-08-21</t>
  </si>
  <si>
    <t>2024-09-06</t>
  </si>
  <si>
    <t>2024-09-23</t>
  </si>
  <si>
    <t>2024-08-05</t>
  </si>
  <si>
    <t>2025-01-08</t>
  </si>
  <si>
    <t>2024-11-29</t>
  </si>
  <si>
    <t>2024-10-01</t>
  </si>
  <si>
    <t>2024-06-11</t>
  </si>
  <si>
    <t>2024-11-21</t>
  </si>
  <si>
    <t>2024-11-19</t>
  </si>
  <si>
    <t>2024-11-20</t>
  </si>
  <si>
    <t>2024-10-11</t>
  </si>
  <si>
    <t>2024-10-15</t>
  </si>
  <si>
    <t>2024-09-09</t>
  </si>
  <si>
    <t>2024-09-30</t>
  </si>
  <si>
    <t>2024-05-17</t>
  </si>
  <si>
    <t>2024-10-10</t>
  </si>
  <si>
    <t>2024-09-03</t>
  </si>
  <si>
    <t>2024-09-27</t>
  </si>
  <si>
    <t>2024-03-14</t>
  </si>
  <si>
    <t>2024-11-26</t>
  </si>
  <si>
    <t>2024-11-15</t>
  </si>
  <si>
    <t>2024-08-28</t>
  </si>
  <si>
    <t>2024-12-10</t>
  </si>
  <si>
    <t>2024-09-13</t>
  </si>
  <si>
    <t>2024-12-06</t>
  </si>
  <si>
    <t>2024-08-27</t>
  </si>
  <si>
    <t>2024-11-22</t>
  </si>
  <si>
    <t>2024-10-08</t>
  </si>
  <si>
    <t>2024-11-07</t>
  </si>
  <si>
    <t>2024-11-18</t>
  </si>
  <si>
    <t>2024-06-10</t>
  </si>
  <si>
    <t>2024-10-31</t>
  </si>
  <si>
    <t>2024-10-18</t>
  </si>
  <si>
    <t>2024-08-26</t>
  </si>
  <si>
    <t>2024-12-02</t>
  </si>
  <si>
    <t>2024-09-04</t>
  </si>
  <si>
    <t>2024-10-03</t>
  </si>
  <si>
    <t>2024-09-05</t>
  </si>
  <si>
    <t>2024-10-23</t>
  </si>
  <si>
    <t>2025-01-15</t>
  </si>
  <si>
    <t>2024-10-21</t>
  </si>
  <si>
    <t>2024-11-06</t>
  </si>
  <si>
    <t>2023-12-26</t>
  </si>
  <si>
    <t>2024-09-17</t>
  </si>
  <si>
    <t>2024-12-13</t>
  </si>
  <si>
    <t>2024-09-20</t>
  </si>
  <si>
    <t>2024-11-13</t>
  </si>
  <si>
    <t>2024-08-20</t>
  </si>
  <si>
    <t>2024-12-04</t>
  </si>
  <si>
    <t>2024-10-25</t>
  </si>
  <si>
    <t>2024-08-23</t>
  </si>
  <si>
    <t>2024-11-01</t>
  </si>
  <si>
    <t>2024-11-05</t>
  </si>
  <si>
    <t>2025-01-02</t>
  </si>
  <si>
    <t>2024-12-03</t>
  </si>
  <si>
    <t>2024-10-24</t>
  </si>
  <si>
    <t>2024-11-14</t>
  </si>
  <si>
    <t>2024-06-03</t>
  </si>
  <si>
    <t>2024-10-07</t>
  </si>
  <si>
    <t>2024-07-01</t>
  </si>
  <si>
    <t>2024-08-29</t>
  </si>
  <si>
    <t>2024-12-24</t>
  </si>
  <si>
    <t>2024-09-12</t>
  </si>
  <si>
    <t>2024-10-09</t>
  </si>
  <si>
    <t>2024-08-16</t>
  </si>
  <si>
    <t>2024-03-07</t>
  </si>
  <si>
    <t>2024-10-30</t>
  </si>
  <si>
    <t>2024-09-24</t>
  </si>
  <si>
    <t>2024-02-09</t>
  </si>
  <si>
    <t>2024-08-22</t>
  </si>
  <si>
    <t>2024-09-26</t>
  </si>
  <si>
    <t>2024-10-02</t>
  </si>
  <si>
    <t>2024-04-12</t>
  </si>
  <si>
    <t>2024-10-28</t>
  </si>
  <si>
    <t>2024-08-02</t>
  </si>
  <si>
    <t>2024-12-16</t>
  </si>
  <si>
    <t>2024-09-19</t>
  </si>
  <si>
    <t>2024-12-17</t>
  </si>
  <si>
    <t>2024-08-19</t>
  </si>
  <si>
    <t>2023-03-27</t>
  </si>
  <si>
    <t>2024-05-16</t>
  </si>
  <si>
    <t>2024-05-09</t>
  </si>
  <si>
    <t>2024-08-14</t>
  </si>
  <si>
    <t>2024-11-25</t>
  </si>
  <si>
    <t>2024-04-22</t>
  </si>
  <si>
    <t>2024-12-23</t>
  </si>
  <si>
    <t>2024-09-11</t>
  </si>
  <si>
    <t>2024-09-10</t>
  </si>
  <si>
    <t>2024-12-20</t>
  </si>
  <si>
    <t>2024-07-29</t>
  </si>
  <si>
    <t>2024-11-27</t>
  </si>
  <si>
    <t>2024-10-22</t>
  </si>
  <si>
    <t>2024-10-29</t>
  </si>
  <si>
    <t>2022-09-14</t>
  </si>
  <si>
    <t>2024-06-07</t>
  </si>
  <si>
    <t>2024-05-31</t>
  </si>
  <si>
    <t>2024-12-11</t>
  </si>
  <si>
    <t>2024-05-03</t>
  </si>
  <si>
    <t>2024-09-25</t>
  </si>
  <si>
    <t>2025-01-09</t>
  </si>
  <si>
    <t>2024-12-27</t>
  </si>
  <si>
    <t>2025-01-03</t>
  </si>
  <si>
    <t>2024-10-16</t>
  </si>
  <si>
    <t>2024-04-30</t>
  </si>
  <si>
    <t>2024-12-12</t>
  </si>
  <si>
    <t>2024-09-18</t>
  </si>
  <si>
    <t>2022-09-29</t>
  </si>
  <si>
    <t>2024-12-26</t>
  </si>
  <si>
    <t>2024-08-12</t>
  </si>
  <si>
    <t>2024-05-01</t>
  </si>
  <si>
    <t>Stock</t>
  </si>
  <si>
    <t>REIT</t>
  </si>
  <si>
    <t>MLP</t>
  </si>
  <si>
    <t>BDC</t>
  </si>
  <si>
    <t>No</t>
  </si>
  <si>
    <t>Yes</t>
  </si>
  <si>
    <t>Communication Services</t>
  </si>
  <si>
    <t>Industrials</t>
  </si>
  <si>
    <t>Materials</t>
  </si>
  <si>
    <t>Utilities</t>
  </si>
  <si>
    <t>Financials</t>
  </si>
  <si>
    <t>Health Care</t>
  </si>
  <si>
    <t>Consumer Staples</t>
  </si>
  <si>
    <t>Information Technology</t>
  </si>
  <si>
    <t>Real Estate</t>
  </si>
  <si>
    <t>Consumer Discretionary</t>
  </si>
  <si>
    <t>Energy</t>
  </si>
  <si>
    <t>Nathan Parsh</t>
  </si>
  <si>
    <t>Yiannis Zourmpanos</t>
  </si>
  <si>
    <t>Nikos Sismanis</t>
  </si>
  <si>
    <t>Tiago Dias</t>
  </si>
  <si>
    <t>Patrick Neuwirth</t>
  </si>
  <si>
    <t>Felix Martinez</t>
  </si>
  <si>
    <t>Quinn Mohammed</t>
  </si>
  <si>
    <t>Kay Ng</t>
  </si>
  <si>
    <t>Jonathan Weber</t>
  </si>
  <si>
    <t>Aristofanis Papadatos</t>
  </si>
  <si>
    <t>Josh Arnold</t>
  </si>
  <si>
    <t>Kody Kester</t>
  </si>
  <si>
    <t>Derek English</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</si>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</sst>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178</v>
      </c>
      <c r="E2" s="3">
        <v>175.33</v>
      </c>
      <c r="F2" s="3">
        <v>207</v>
      </c>
      <c r="G2" s="4">
        <v>0.8470048309178745</v>
      </c>
      <c r="H2" s="4">
        <v>0.004562824388296355</v>
      </c>
      <c r="I2" s="4">
        <v>0.03376737624396942</v>
      </c>
      <c r="J2" s="4">
        <v>0.15</v>
      </c>
      <c r="K2" s="4">
        <v>0.1914697561685954</v>
      </c>
      <c r="L2" s="1" t="s">
        <v>44</v>
      </c>
      <c r="M2" s="3" t="s">
        <v>833</v>
      </c>
      <c r="N2" s="5">
        <v>22.02638190954774</v>
      </c>
      <c r="O2" s="3">
        <v>7.96</v>
      </c>
      <c r="P2" s="3">
        <v>0.8</v>
      </c>
      <c r="Q2" s="4">
        <v>0.1005025125628141</v>
      </c>
      <c r="R2" s="1">
        <v>1</v>
      </c>
      <c r="S2" s="4">
        <v>0.04978904632428516</v>
      </c>
      <c r="T2" s="1" t="s">
        <v>941</v>
      </c>
      <c r="U2" s="4" t="s">
        <v>1062</v>
      </c>
      <c r="V2" s="1" t="s">
        <v>1066</v>
      </c>
      <c r="W2" s="6" t="s">
        <v>1068</v>
      </c>
      <c r="X2" s="7">
        <v>2145847.3</v>
      </c>
      <c r="Y2" s="10">
        <v>45597</v>
      </c>
      <c r="Z2" s="1" t="s">
        <v>1079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936</v>
      </c>
      <c r="D3" s="3">
        <v>58</v>
      </c>
      <c r="E3" s="3">
        <v>55.19</v>
      </c>
      <c r="F3" s="3">
        <v>77</v>
      </c>
      <c r="G3" s="4">
        <v>0.7167532467532467</v>
      </c>
      <c r="H3" s="4">
        <v>0.02536691429606813</v>
      </c>
      <c r="I3" s="4">
        <v>0.06887290007577862</v>
      </c>
      <c r="J3" s="4">
        <v>0.1</v>
      </c>
      <c r="K3" s="4">
        <v>0.1895484352002068</v>
      </c>
      <c r="L3" s="1" t="s">
        <v>44</v>
      </c>
      <c r="M3" s="3" t="s">
        <v>939</v>
      </c>
      <c r="N3" s="5">
        <v>5.695562435500516</v>
      </c>
      <c r="O3" s="3">
        <v>9.69</v>
      </c>
      <c r="P3" s="3">
        <v>1.4</v>
      </c>
      <c r="Q3" s="4">
        <v>0.1444788441692466</v>
      </c>
      <c r="R3" s="1">
        <v>11</v>
      </c>
      <c r="S3" s="4">
        <v>0.02056514630321193</v>
      </c>
      <c r="T3" s="1" t="s">
        <v>942</v>
      </c>
      <c r="U3" s="4" t="s">
        <v>1062</v>
      </c>
      <c r="V3" s="1" t="s">
        <v>1066</v>
      </c>
      <c r="W3" s="6" t="s">
        <v>1069</v>
      </c>
      <c r="X3" s="7">
        <v>964.526683</v>
      </c>
      <c r="Y3" s="10">
        <v>45547</v>
      </c>
      <c r="Z3" s="1" t="s">
        <v>1080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554.34</v>
      </c>
      <c r="F4" s="3">
        <v>603</v>
      </c>
      <c r="G4" s="4">
        <v>0.9193034825870647</v>
      </c>
      <c r="H4" s="4">
        <v>0.003607894072230039</v>
      </c>
      <c r="I4" s="4">
        <v>0.01697018087528623</v>
      </c>
      <c r="J4" s="4">
        <v>0.15</v>
      </c>
      <c r="K4" s="4">
        <v>0.1729414903188089</v>
      </c>
      <c r="L4" s="1" t="s">
        <v>44</v>
      </c>
      <c r="M4" s="3" t="s">
        <v>833</v>
      </c>
      <c r="N4" s="5">
        <v>23.89396551724138</v>
      </c>
      <c r="O4" s="3">
        <v>23.2</v>
      </c>
      <c r="P4" s="3">
        <v>2</v>
      </c>
      <c r="Q4" s="4">
        <v>0.08620689655172414</v>
      </c>
      <c r="R4" s="1">
        <v>1</v>
      </c>
      <c r="S4" s="4">
        <v>0.2001619932947534</v>
      </c>
      <c r="T4" s="1" t="s">
        <v>943</v>
      </c>
      <c r="U4" s="4" t="s">
        <v>1062</v>
      </c>
      <c r="V4" s="1" t="s">
        <v>1066</v>
      </c>
      <c r="W4" s="6" t="s">
        <v>1068</v>
      </c>
      <c r="X4" s="7">
        <v>1399576.442695</v>
      </c>
      <c r="Y4" s="10">
        <v>45597</v>
      </c>
      <c r="Z4" s="1" t="s">
        <v>1081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HYPERLINK("https://www.suredividend.com/sure-analysis-SON/","Sonoco Products Co.")</f>
        <v>0</v>
      </c>
      <c r="C5" s="1" t="s">
        <v>936</v>
      </c>
      <c r="D5" s="3">
        <v>51</v>
      </c>
      <c r="E5" s="3">
        <v>49.94</v>
      </c>
      <c r="F5" s="3">
        <v>72</v>
      </c>
      <c r="G5" s="4">
        <v>0.6936111111111111</v>
      </c>
      <c r="H5" s="4">
        <v>0.04164997997597117</v>
      </c>
      <c r="I5" s="4">
        <v>0.07591209987092862</v>
      </c>
      <c r="J5" s="4">
        <v>0.05</v>
      </c>
      <c r="K5" s="4">
        <v>0.1579045894520872</v>
      </c>
      <c r="L5" s="1" t="s">
        <v>44</v>
      </c>
      <c r="M5" s="3" t="s">
        <v>44</v>
      </c>
      <c r="N5" s="5">
        <v>9.697087378640775</v>
      </c>
      <c r="O5" s="3">
        <v>5.15</v>
      </c>
      <c r="P5" s="3">
        <v>2.08</v>
      </c>
      <c r="Q5" s="4">
        <v>0.403883495145631</v>
      </c>
      <c r="R5" s="1">
        <v>48</v>
      </c>
      <c r="S5" s="4">
        <v>0.04963065931551602</v>
      </c>
      <c r="T5" s="1" t="s">
        <v>944</v>
      </c>
      <c r="U5" s="4" t="s">
        <v>1062</v>
      </c>
      <c r="V5" s="1" t="s">
        <v>1066</v>
      </c>
      <c r="W5" s="6" t="s">
        <v>1070</v>
      </c>
      <c r="X5" s="7">
        <v>4903.15394</v>
      </c>
      <c r="Y5" s="10">
        <v>45600</v>
      </c>
      <c r="Z5" s="1" t="s">
        <v>1079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HYPERLINK("https://www.suredividend.com/sure-analysis-SJW/","SJW Group")</f>
        <v>0</v>
      </c>
      <c r="C6" s="1" t="s">
        <v>936</v>
      </c>
      <c r="D6" s="3">
        <v>57</v>
      </c>
      <c r="E6" s="3">
        <v>54.81</v>
      </c>
      <c r="F6" s="3">
        <v>71</v>
      </c>
      <c r="G6" s="4">
        <v>0.7719718309859155</v>
      </c>
      <c r="H6" s="4">
        <v>0.02919175332968436</v>
      </c>
      <c r="I6" s="4">
        <v>0.05312448295584282</v>
      </c>
      <c r="J6" s="4">
        <v>0.08</v>
      </c>
      <c r="K6" s="4">
        <v>0.1574898859663907</v>
      </c>
      <c r="L6" s="1" t="s">
        <v>44</v>
      </c>
      <c r="M6" s="3" t="s">
        <v>44</v>
      </c>
      <c r="N6" s="5">
        <v>20.07692307692308</v>
      </c>
      <c r="O6" s="3">
        <v>2.73</v>
      </c>
      <c r="P6" s="3">
        <v>1.6</v>
      </c>
      <c r="Q6" s="4">
        <v>0.5860805860805861</v>
      </c>
      <c r="R6" s="1">
        <v>56</v>
      </c>
      <c r="S6" s="4">
        <v>0.05988502997905321</v>
      </c>
      <c r="T6" s="1" t="s">
        <v>945</v>
      </c>
      <c r="U6" s="4" t="s">
        <v>1062</v>
      </c>
      <c r="V6" s="1" t="s">
        <v>1066</v>
      </c>
      <c r="W6" s="6" t="s">
        <v>1071</v>
      </c>
      <c r="X6" s="7">
        <v>1822.293773</v>
      </c>
      <c r="Y6" s="10">
        <v>45594</v>
      </c>
      <c r="Z6" s="1" t="s">
        <v>1079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936</v>
      </c>
      <c r="D7" s="3">
        <v>107</v>
      </c>
      <c r="E7" s="3">
        <v>109.74</v>
      </c>
      <c r="F7" s="3">
        <v>147</v>
      </c>
      <c r="G7" s="4">
        <v>0.7465306122448979</v>
      </c>
      <c r="H7" s="4">
        <v>0.008747949699289229</v>
      </c>
      <c r="I7" s="4">
        <v>0.06020653239790974</v>
      </c>
      <c r="J7" s="4">
        <v>0.08</v>
      </c>
      <c r="K7" s="4">
        <v>0.1517890597239067</v>
      </c>
      <c r="L7" s="1" t="s">
        <v>44</v>
      </c>
      <c r="M7" s="3" t="s">
        <v>591</v>
      </c>
      <c r="N7" s="5">
        <v>9.711504424778759</v>
      </c>
      <c r="O7" s="3">
        <v>11.3</v>
      </c>
      <c r="P7" s="3">
        <v>0.96</v>
      </c>
      <c r="Q7" s="4">
        <v>0.08495575221238937</v>
      </c>
      <c r="R7" s="1">
        <v>19</v>
      </c>
      <c r="S7" s="4">
        <v>0.1005558662160053</v>
      </c>
      <c r="T7" s="1" t="s">
        <v>946</v>
      </c>
      <c r="U7" s="4" t="s">
        <v>1062</v>
      </c>
      <c r="V7" s="1" t="s">
        <v>1066</v>
      </c>
      <c r="W7" s="6" t="s">
        <v>1072</v>
      </c>
      <c r="X7" s="7">
        <v>9212.970773999999</v>
      </c>
      <c r="Y7" s="10">
        <v>45597</v>
      </c>
      <c r="Z7" s="1" t="s">
        <v>1082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936</v>
      </c>
      <c r="D8" s="3">
        <v>425</v>
      </c>
      <c r="E8" s="3">
        <v>400.75</v>
      </c>
      <c r="F8" s="3">
        <v>495</v>
      </c>
      <c r="G8" s="4">
        <v>0.8095959595959596</v>
      </c>
      <c r="H8" s="4">
        <v>0.01626949469744229</v>
      </c>
      <c r="I8" s="4">
        <v>0.04314897001720985</v>
      </c>
      <c r="J8" s="4">
        <v>0.09</v>
      </c>
      <c r="K8" s="4">
        <v>0.1494558207623335</v>
      </c>
      <c r="L8" s="1" t="s">
        <v>44</v>
      </c>
      <c r="M8" s="3" t="s">
        <v>939</v>
      </c>
      <c r="N8" s="5">
        <v>12.14393939393939</v>
      </c>
      <c r="O8" s="3">
        <v>33</v>
      </c>
      <c r="P8" s="3">
        <v>6.52</v>
      </c>
      <c r="Q8" s="4">
        <v>0.1975757575757576</v>
      </c>
      <c r="R8" s="1">
        <v>14</v>
      </c>
      <c r="S8" s="4">
        <v>0.08996026909706534</v>
      </c>
      <c r="T8" s="1" t="s">
        <v>947</v>
      </c>
      <c r="U8" s="4" t="s">
        <v>1062</v>
      </c>
      <c r="V8" s="1" t="s">
        <v>1066</v>
      </c>
      <c r="W8" s="6" t="s">
        <v>1073</v>
      </c>
      <c r="X8" s="7">
        <v>92931.47197100001</v>
      </c>
      <c r="Y8" s="10">
        <v>45588</v>
      </c>
      <c r="Z8" s="1" t="s">
        <v>1079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HYPERLINK("https://www.suredividend.com/sure-analysis-KWR/","Quaker Houghton")</f>
        <v>0</v>
      </c>
      <c r="C9" s="1" t="s">
        <v>936</v>
      </c>
      <c r="D9" s="3">
        <v>165</v>
      </c>
      <c r="E9" s="3">
        <v>167.04</v>
      </c>
      <c r="F9" s="3">
        <v>253</v>
      </c>
      <c r="G9" s="4">
        <v>0.6602371541501976</v>
      </c>
      <c r="H9" s="4">
        <v>0.0116139846743295</v>
      </c>
      <c r="I9" s="4">
        <v>0.08657574917472366</v>
      </c>
      <c r="J9" s="4">
        <v>0.05</v>
      </c>
      <c r="K9" s="4">
        <v>0.1485238610592203</v>
      </c>
      <c r="L9" s="1" t="s">
        <v>44</v>
      </c>
      <c r="M9" s="3" t="s">
        <v>591</v>
      </c>
      <c r="N9" s="5">
        <v>19.81494661921708</v>
      </c>
      <c r="O9" s="3">
        <v>8.43</v>
      </c>
      <c r="P9" s="3">
        <v>1.94</v>
      </c>
      <c r="Q9" s="4">
        <v>0.2301304863582444</v>
      </c>
      <c r="R9" s="1">
        <v>18</v>
      </c>
      <c r="S9" s="4">
        <v>0.03997297703182556</v>
      </c>
      <c r="T9" s="1" t="s">
        <v>948</v>
      </c>
      <c r="U9" s="4" t="s">
        <v>1062</v>
      </c>
      <c r="V9" s="1" t="s">
        <v>1066</v>
      </c>
      <c r="W9" s="6" t="s">
        <v>1070</v>
      </c>
      <c r="X9" s="7">
        <v>2973.055065</v>
      </c>
      <c r="Y9" s="10">
        <v>45540</v>
      </c>
      <c r="Z9" s="1" t="s">
        <v>1080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HYPERLINK("https://www.suredividend.com/sure-analysis-PPG/","PPG Industries, Inc.")</f>
        <v>0</v>
      </c>
      <c r="C10" s="1" t="s">
        <v>936</v>
      </c>
      <c r="D10" s="3">
        <v>127</v>
      </c>
      <c r="E10" s="3">
        <v>123.43</v>
      </c>
      <c r="F10" s="3">
        <v>156</v>
      </c>
      <c r="G10" s="4">
        <v>0.7912179487179488</v>
      </c>
      <c r="H10" s="4">
        <v>0.02203678198169003</v>
      </c>
      <c r="I10" s="4">
        <v>0.04795051125480176</v>
      </c>
      <c r="J10" s="4">
        <v>0.08</v>
      </c>
      <c r="K10" s="4">
        <v>0.1483242032395653</v>
      </c>
      <c r="L10" s="1" t="s">
        <v>44</v>
      </c>
      <c r="M10" s="3" t="s">
        <v>44</v>
      </c>
      <c r="N10" s="5">
        <v>14.99756986634265</v>
      </c>
      <c r="O10" s="3">
        <v>8.23</v>
      </c>
      <c r="P10" s="3">
        <v>2.72</v>
      </c>
      <c r="Q10" s="4">
        <v>0.330498177399757</v>
      </c>
      <c r="R10" s="1">
        <v>53</v>
      </c>
      <c r="S10" s="4">
        <v>0.0801851873035635</v>
      </c>
      <c r="T10" s="1" t="s">
        <v>949</v>
      </c>
      <c r="U10" s="4" t="s">
        <v>1062</v>
      </c>
      <c r="V10" s="1" t="s">
        <v>1066</v>
      </c>
      <c r="W10" s="6" t="s">
        <v>1070</v>
      </c>
      <c r="X10" s="7">
        <v>28633.44</v>
      </c>
      <c r="Y10" s="10">
        <v>45588</v>
      </c>
      <c r="Z10" s="1" t="s">
        <v>1079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HYPERLINK("https://www.suredividend.com/sure-analysis-HUM/","Humana Inc.")</f>
        <v>0</v>
      </c>
      <c r="C11" s="1" t="s">
        <v>936</v>
      </c>
      <c r="D11" s="3">
        <v>266</v>
      </c>
      <c r="E11" s="3">
        <v>271.31</v>
      </c>
      <c r="F11" s="3">
        <v>290</v>
      </c>
      <c r="G11" s="4">
        <v>0.9355517241379311</v>
      </c>
      <c r="H11" s="4">
        <v>0.01304780509380414</v>
      </c>
      <c r="I11" s="4">
        <v>0.01341292582340792</v>
      </c>
      <c r="J11" s="4">
        <v>0.12</v>
      </c>
      <c r="K11" s="4">
        <v>0.1451027143390784</v>
      </c>
      <c r="L11" s="1" t="s">
        <v>44</v>
      </c>
      <c r="M11" s="3" t="s">
        <v>591</v>
      </c>
      <c r="N11" s="5">
        <v>16.85155279503105</v>
      </c>
      <c r="O11" s="3">
        <v>16.1</v>
      </c>
      <c r="P11" s="3">
        <v>3.54</v>
      </c>
      <c r="Q11" s="4">
        <v>0.2198757763975155</v>
      </c>
      <c r="R11" s="1">
        <v>12</v>
      </c>
      <c r="S11" s="4">
        <v>0.09013089512946793</v>
      </c>
      <c r="T11" s="1" t="s">
        <v>950</v>
      </c>
      <c r="U11" s="4" t="s">
        <v>1062</v>
      </c>
      <c r="V11" s="1" t="s">
        <v>1066</v>
      </c>
      <c r="W11" s="6" t="s">
        <v>1073</v>
      </c>
      <c r="X11" s="7">
        <v>32673.617923</v>
      </c>
      <c r="Y11" s="10">
        <v>45596</v>
      </c>
      <c r="Z11" s="1" t="s">
        <v>1083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HYPERLINK("https://www.suredividend.com/sure-analysis-ADM/","Archer Daniels Midland Co.")</f>
        <v>0</v>
      </c>
      <c r="C12" s="1" t="s">
        <v>936</v>
      </c>
      <c r="D12" s="3">
        <v>58</v>
      </c>
      <c r="E12" s="3">
        <v>52.03</v>
      </c>
      <c r="F12" s="3">
        <v>77</v>
      </c>
      <c r="G12" s="4">
        <v>0.6757142857142857</v>
      </c>
      <c r="H12" s="4">
        <v>0.03843936190659235</v>
      </c>
      <c r="I12" s="4">
        <v>0.08155193801270944</v>
      </c>
      <c r="J12" s="4">
        <v>0.03</v>
      </c>
      <c r="K12" s="4">
        <v>0.1400586955645431</v>
      </c>
      <c r="L12" s="1" t="s">
        <v>44</v>
      </c>
      <c r="M12" s="3" t="s">
        <v>44</v>
      </c>
      <c r="N12" s="5">
        <v>9.477231329690346</v>
      </c>
      <c r="O12" s="3">
        <v>5.49</v>
      </c>
      <c r="P12" s="3">
        <v>2</v>
      </c>
      <c r="Q12" s="4">
        <v>0.3642987249544626</v>
      </c>
      <c r="R12" s="1">
        <v>51</v>
      </c>
      <c r="S12" s="4">
        <v>0.03012896281839894</v>
      </c>
      <c r="T12" s="1" t="s">
        <v>951</v>
      </c>
      <c r="U12" s="4" t="s">
        <v>1062</v>
      </c>
      <c r="V12" s="1" t="s">
        <v>1066</v>
      </c>
      <c r="W12" s="6" t="s">
        <v>1074</v>
      </c>
      <c r="X12" s="7">
        <v>25223.501839</v>
      </c>
      <c r="Y12" s="10">
        <v>45514</v>
      </c>
      <c r="Z12" s="1" t="s">
        <v>1084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HYPERLINK("https://www.suredividend.com/sure-analysis-PEP/","PepsiCo Inc")</f>
        <v>0</v>
      </c>
      <c r="C13" s="1" t="s">
        <v>936</v>
      </c>
      <c r="D13" s="3">
        <v>170</v>
      </c>
      <c r="E13" s="3">
        <v>158.33</v>
      </c>
      <c r="F13" s="3">
        <v>198</v>
      </c>
      <c r="G13" s="4">
        <v>0.7996464646464647</v>
      </c>
      <c r="H13" s="4">
        <v>0.03423229962736057</v>
      </c>
      <c r="I13" s="4">
        <v>0.04573199474111789</v>
      </c>
      <c r="J13" s="4">
        <v>0.06</v>
      </c>
      <c r="K13" s="4">
        <v>0.1343309645375164</v>
      </c>
      <c r="L13" s="1" t="s">
        <v>44</v>
      </c>
      <c r="M13" s="3" t="s">
        <v>44</v>
      </c>
      <c r="N13" s="5">
        <v>19.23815309842041</v>
      </c>
      <c r="O13" s="3">
        <v>8.23</v>
      </c>
      <c r="P13" s="3">
        <v>5.42</v>
      </c>
      <c r="Q13" s="4">
        <v>0.6585662211421628</v>
      </c>
      <c r="R13" s="1">
        <v>52</v>
      </c>
      <c r="S13" s="4">
        <v>0.05990695999603823</v>
      </c>
      <c r="T13" s="1" t="s">
        <v>952</v>
      </c>
      <c r="U13" s="4" t="s">
        <v>1062</v>
      </c>
      <c r="V13" s="1" t="s">
        <v>1066</v>
      </c>
      <c r="W13" s="6" t="s">
        <v>1074</v>
      </c>
      <c r="X13" s="7">
        <v>217227.022328</v>
      </c>
      <c r="Y13" s="10">
        <v>45574</v>
      </c>
      <c r="Z13" s="1" t="s">
        <v>1079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936</v>
      </c>
      <c r="D14" s="3">
        <v>77</v>
      </c>
      <c r="E14" s="3">
        <v>75.78</v>
      </c>
      <c r="F14" s="3">
        <v>92</v>
      </c>
      <c r="G14" s="4">
        <v>0.8236956521739131</v>
      </c>
      <c r="H14" s="4">
        <v>0.02757983636843494</v>
      </c>
      <c r="I14" s="4">
        <v>0.03955302206403966</v>
      </c>
      <c r="J14" s="4">
        <v>0.07000000000000001</v>
      </c>
      <c r="K14" s="4">
        <v>0.1330782445410215</v>
      </c>
      <c r="L14" s="1" t="s">
        <v>44</v>
      </c>
      <c r="M14" s="3" t="s">
        <v>44</v>
      </c>
      <c r="N14" s="5">
        <v>16.47391304347826</v>
      </c>
      <c r="O14" s="3">
        <v>4.6</v>
      </c>
      <c r="P14" s="3">
        <v>2.09</v>
      </c>
      <c r="Q14" s="4">
        <v>0.4543478260869565</v>
      </c>
      <c r="R14" s="1">
        <v>53</v>
      </c>
      <c r="S14" s="4">
        <v>0.06023551800454729</v>
      </c>
      <c r="T14" s="1" t="s">
        <v>946</v>
      </c>
      <c r="U14" s="4" t="s">
        <v>1062</v>
      </c>
      <c r="V14" s="1" t="s">
        <v>1066</v>
      </c>
      <c r="W14" s="6" t="s">
        <v>1074</v>
      </c>
      <c r="X14" s="7">
        <v>37215.289336</v>
      </c>
      <c r="Y14" s="10">
        <v>45510</v>
      </c>
      <c r="Z14" s="1" t="s">
        <v>1084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HYPERLINK("https://www.suredividend.com/sure-analysis-WRB/","W.R. Berkley Corp.")</f>
        <v>0</v>
      </c>
      <c r="C15" s="1" t="s">
        <v>936</v>
      </c>
      <c r="D15" s="3">
        <v>58</v>
      </c>
      <c r="E15" s="3">
        <v>60.83</v>
      </c>
      <c r="F15" s="3">
        <v>63</v>
      </c>
      <c r="G15" s="4">
        <v>0.9655555555555555</v>
      </c>
      <c r="H15" s="4">
        <v>0.005260562222587539</v>
      </c>
      <c r="I15" s="4">
        <v>0.007034957479237214</v>
      </c>
      <c r="J15" s="4">
        <v>0.12</v>
      </c>
      <c r="K15" s="4">
        <v>0.1322365256741305</v>
      </c>
      <c r="L15" s="1" t="s">
        <v>44</v>
      </c>
      <c r="M15" s="3" t="s">
        <v>833</v>
      </c>
      <c r="N15" s="5">
        <v>14.3806146572104</v>
      </c>
      <c r="O15" s="3">
        <v>4.23</v>
      </c>
      <c r="P15" s="3">
        <v>0.32</v>
      </c>
      <c r="Q15" s="4">
        <v>0.07565011820330969</v>
      </c>
      <c r="R15" s="1">
        <v>0</v>
      </c>
      <c r="S15" s="4">
        <v>0.1019722877214801</v>
      </c>
      <c r="T15" s="1" t="s">
        <v>953</v>
      </c>
      <c r="U15" s="4" t="s">
        <v>1062</v>
      </c>
      <c r="V15" s="1" t="s">
        <v>1066</v>
      </c>
      <c r="W15" s="6" t="s">
        <v>1072</v>
      </c>
      <c r="X15" s="7">
        <v>23180.43457</v>
      </c>
      <c r="Y15" s="10">
        <v>45588</v>
      </c>
      <c r="Z15" s="1" t="s">
        <v>1080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HYPERLINK("https://www.suredividend.com/sure-analysis-MATW/","Matthews International Corp.")</f>
        <v>0</v>
      </c>
      <c r="C16" s="1" t="s">
        <v>936</v>
      </c>
      <c r="D16" s="3">
        <v>25</v>
      </c>
      <c r="E16" s="3">
        <v>23.72</v>
      </c>
      <c r="F16" s="3">
        <v>28</v>
      </c>
      <c r="G16" s="4">
        <v>0.8471428571428571</v>
      </c>
      <c r="H16" s="4">
        <v>0.04047217537942664</v>
      </c>
      <c r="I16" s="4">
        <v>0.03373368740213101</v>
      </c>
      <c r="J16" s="4">
        <v>0.065</v>
      </c>
      <c r="K16" s="4">
        <v>0.1312544956061048</v>
      </c>
      <c r="L16" s="1" t="s">
        <v>44</v>
      </c>
      <c r="M16" s="3" t="s">
        <v>44</v>
      </c>
      <c r="N16" s="5">
        <v>10.63677130044843</v>
      </c>
      <c r="O16" s="3">
        <v>2.23</v>
      </c>
      <c r="P16" s="3">
        <v>0.96</v>
      </c>
      <c r="Q16" s="4">
        <v>0.4304932735426009</v>
      </c>
      <c r="R16" s="1">
        <v>30</v>
      </c>
      <c r="S16" s="4">
        <v>0.05081623913789235</v>
      </c>
      <c r="T16" s="1" t="s">
        <v>954</v>
      </c>
      <c r="U16" s="4" t="s">
        <v>1062</v>
      </c>
      <c r="V16" s="1" t="s">
        <v>1066</v>
      </c>
      <c r="W16" s="6" t="s">
        <v>1069</v>
      </c>
      <c r="X16" s="7">
        <v>725.469665</v>
      </c>
      <c r="Y16" s="10">
        <v>45519</v>
      </c>
      <c r="Z16" s="1" t="s">
        <v>1085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HYPERLINK("https://www.suredividend.com/sure-analysis-CMCSA/","Comcast Corp")</f>
        <v>0</v>
      </c>
      <c r="C17" s="1" t="s">
        <v>936</v>
      </c>
      <c r="D17" s="3">
        <v>44</v>
      </c>
      <c r="E17" s="3">
        <v>43.01</v>
      </c>
      <c r="F17" s="3">
        <v>50</v>
      </c>
      <c r="G17" s="4">
        <v>0.8602</v>
      </c>
      <c r="H17" s="4">
        <v>0.02883050453382934</v>
      </c>
      <c r="I17" s="4">
        <v>0.03057620868245214</v>
      </c>
      <c r="J17" s="4">
        <v>0.075</v>
      </c>
      <c r="K17" s="4">
        <v>0.1304864397749141</v>
      </c>
      <c r="L17" s="1" t="s">
        <v>44</v>
      </c>
      <c r="M17" s="3" t="s">
        <v>939</v>
      </c>
      <c r="N17" s="5">
        <v>10.38888888888889</v>
      </c>
      <c r="O17" s="3">
        <v>4.14</v>
      </c>
      <c r="P17" s="3">
        <v>1.24</v>
      </c>
      <c r="Q17" s="4">
        <v>0.2995169082125604</v>
      </c>
      <c r="R17" s="1">
        <v>16</v>
      </c>
      <c r="S17" s="4">
        <v>0.07010283006626494</v>
      </c>
      <c r="T17" s="1" t="s">
        <v>955</v>
      </c>
      <c r="U17" s="4" t="s">
        <v>1062</v>
      </c>
      <c r="V17" s="1" t="s">
        <v>1066</v>
      </c>
      <c r="W17" s="6" t="s">
        <v>1068</v>
      </c>
      <c r="X17" s="7">
        <v>164541.220129</v>
      </c>
      <c r="Y17" s="10">
        <v>45598</v>
      </c>
      <c r="Z17" s="1" t="s">
        <v>1086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HYPERLINK("https://www.suredividend.com/sure-analysis-HI/","Hillenbrand Inc")</f>
        <v>0</v>
      </c>
      <c r="C18" s="1" t="s">
        <v>936</v>
      </c>
      <c r="D18" s="3">
        <v>33</v>
      </c>
      <c r="E18" s="3">
        <v>32.24</v>
      </c>
      <c r="F18" s="3">
        <v>41</v>
      </c>
      <c r="G18" s="4">
        <v>0.7863414634146342</v>
      </c>
      <c r="H18" s="4">
        <v>0.02760545905707196</v>
      </c>
      <c r="I18" s="4">
        <v>0.04924706900985099</v>
      </c>
      <c r="J18" s="4">
        <v>0.06</v>
      </c>
      <c r="K18" s="4">
        <v>0.130251171654804</v>
      </c>
      <c r="L18" s="1" t="s">
        <v>44</v>
      </c>
      <c r="M18" s="3" t="s">
        <v>939</v>
      </c>
      <c r="N18" s="5">
        <v>10.57049180327869</v>
      </c>
      <c r="O18" s="3">
        <v>3.05</v>
      </c>
      <c r="P18" s="3">
        <v>0.89</v>
      </c>
      <c r="Q18" s="4">
        <v>0.2918032786885246</v>
      </c>
      <c r="R18" s="1">
        <v>15</v>
      </c>
      <c r="S18" s="4">
        <v>0.01099165167086835</v>
      </c>
      <c r="T18" s="1" t="s">
        <v>943</v>
      </c>
      <c r="U18" s="4" t="s">
        <v>1062</v>
      </c>
      <c r="V18" s="1" t="s">
        <v>1066</v>
      </c>
      <c r="W18" s="6" t="s">
        <v>1069</v>
      </c>
      <c r="X18" s="7">
        <v>2264.096331</v>
      </c>
      <c r="Y18" s="10">
        <v>45615</v>
      </c>
      <c r="Z18" s="1" t="s">
        <v>1085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HYPERLINK("https://www.suredividend.com/sure-analysis-TNC/","Tennant Co.")</f>
        <v>0</v>
      </c>
      <c r="C19" s="1" t="s">
        <v>936</v>
      </c>
      <c r="D19" s="3">
        <v>88</v>
      </c>
      <c r="E19" s="3">
        <v>86.15000000000001</v>
      </c>
      <c r="F19" s="3">
        <v>108</v>
      </c>
      <c r="G19" s="4">
        <v>0.7976851851851853</v>
      </c>
      <c r="H19" s="4">
        <v>0.01369704004643064</v>
      </c>
      <c r="I19" s="4">
        <v>0.04624572085515255</v>
      </c>
      <c r="J19" s="4">
        <v>0.07000000000000001</v>
      </c>
      <c r="K19" s="4">
        <v>0.1294402755251498</v>
      </c>
      <c r="L19" s="1" t="s">
        <v>44</v>
      </c>
      <c r="M19" s="3" t="s">
        <v>939</v>
      </c>
      <c r="N19" s="5">
        <v>13.56692913385827</v>
      </c>
      <c r="O19" s="3">
        <v>6.35</v>
      </c>
      <c r="P19" s="3">
        <v>1.18</v>
      </c>
      <c r="Q19" s="4">
        <v>0.1858267716535433</v>
      </c>
      <c r="R19" s="1">
        <v>54</v>
      </c>
      <c r="S19" s="4">
        <v>0.05055546909026742</v>
      </c>
      <c r="T19" s="1" t="s">
        <v>956</v>
      </c>
      <c r="U19" s="4" t="s">
        <v>1062</v>
      </c>
      <c r="V19" s="1" t="s">
        <v>1066</v>
      </c>
      <c r="W19" s="6" t="s">
        <v>1069</v>
      </c>
      <c r="X19" s="7">
        <v>1625.702303</v>
      </c>
      <c r="Y19" s="10">
        <v>45610</v>
      </c>
      <c r="Z19" s="1" t="s">
        <v>1087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HYPERLINK("https://www.suredividend.com/sure-analysis-A/","Agilent Technologies Inc.")</f>
        <v>0</v>
      </c>
      <c r="C20" s="1" t="s">
        <v>936</v>
      </c>
      <c r="D20" s="3">
        <v>137</v>
      </c>
      <c r="E20" s="3">
        <v>126.91</v>
      </c>
      <c r="F20" s="3">
        <v>146</v>
      </c>
      <c r="G20" s="4">
        <v>0.8692465753424657</v>
      </c>
      <c r="H20" s="4">
        <v>0.007406823733354345</v>
      </c>
      <c r="I20" s="4">
        <v>0.02842210381115629</v>
      </c>
      <c r="J20" s="4">
        <v>0.09</v>
      </c>
      <c r="K20" s="4">
        <v>0.1265362053942722</v>
      </c>
      <c r="L20" s="1" t="s">
        <v>44</v>
      </c>
      <c r="M20" s="3" t="s">
        <v>591</v>
      </c>
      <c r="N20" s="5">
        <v>24.26577437858508</v>
      </c>
      <c r="O20" s="3">
        <v>5.23</v>
      </c>
      <c r="P20" s="3">
        <v>0.9399999999999999</v>
      </c>
      <c r="Q20" s="4">
        <v>0.1797323135755258</v>
      </c>
      <c r="R20" s="1">
        <v>12</v>
      </c>
      <c r="S20" s="4">
        <v>0.06034828502666922</v>
      </c>
      <c r="T20" s="1" t="s">
        <v>957</v>
      </c>
      <c r="U20" s="4" t="s">
        <v>1062</v>
      </c>
      <c r="V20" s="1" t="s">
        <v>1066</v>
      </c>
      <c r="W20" s="6" t="s">
        <v>1069</v>
      </c>
      <c r="X20" s="7">
        <v>36467.628003</v>
      </c>
      <c r="Y20" s="10">
        <v>45540</v>
      </c>
      <c r="Z20" s="1" t="s">
        <v>1085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HYPERLINK("https://www.suredividend.com/sure-analysis-FMCB/","Farmers &amp; Merchants Bancorp")</f>
        <v>0</v>
      </c>
      <c r="C21" s="1" t="s">
        <v>936</v>
      </c>
      <c r="D21" s="3">
        <v>967</v>
      </c>
      <c r="E21" s="3">
        <v>1098.49</v>
      </c>
      <c r="F21" s="3">
        <v>1464</v>
      </c>
      <c r="G21" s="4">
        <v>0.7503346994535519</v>
      </c>
      <c r="H21" s="4">
        <v>0.01602199382789101</v>
      </c>
      <c r="I21" s="4">
        <v>0.05912932725006992</v>
      </c>
      <c r="J21" s="4">
        <v>0.05</v>
      </c>
      <c r="K21" s="4">
        <v>0.1239957645127487</v>
      </c>
      <c r="L21" s="1" t="s">
        <v>44</v>
      </c>
      <c r="M21" s="3" t="s">
        <v>939</v>
      </c>
      <c r="N21" s="5">
        <v>9.004016393442623</v>
      </c>
      <c r="O21" s="3">
        <v>122</v>
      </c>
      <c r="P21" s="3">
        <v>17.6</v>
      </c>
      <c r="Q21" s="4">
        <v>0.1442622950819672</v>
      </c>
      <c r="R21" s="1">
        <v>59</v>
      </c>
      <c r="S21" s="4">
        <v>0.05034983139121563</v>
      </c>
      <c r="T21" s="1" t="s">
        <v>958</v>
      </c>
      <c r="U21" s="4" t="s">
        <v>1062</v>
      </c>
      <c r="V21" s="1" t="s">
        <v>1066</v>
      </c>
      <c r="W21" s="6" t="s">
        <v>1072</v>
      </c>
      <c r="X21" s="7">
        <v>811.148084</v>
      </c>
      <c r="Y21" s="10">
        <v>45582</v>
      </c>
      <c r="Z21" s="1" t="s">
        <v>1088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HYPERLINK("https://www.suredividend.com/sure-analysis-CWT/","California Water Service Group")</f>
        <v>0</v>
      </c>
      <c r="C22" s="1" t="s">
        <v>936</v>
      </c>
      <c r="D22" s="3">
        <v>50</v>
      </c>
      <c r="E22" s="3">
        <v>50.86</v>
      </c>
      <c r="F22" s="3">
        <v>66</v>
      </c>
      <c r="G22" s="4">
        <v>0.7706060606060606</v>
      </c>
      <c r="H22" s="4">
        <v>0.02202123476209202</v>
      </c>
      <c r="I22" s="4">
        <v>0.05349751600203678</v>
      </c>
      <c r="J22" s="4">
        <v>0.05</v>
      </c>
      <c r="K22" s="4">
        <v>0.1232240661763289</v>
      </c>
      <c r="L22" s="1" t="s">
        <v>44</v>
      </c>
      <c r="M22" s="3" t="s">
        <v>44</v>
      </c>
      <c r="N22" s="5">
        <v>15.41212121212121</v>
      </c>
      <c r="O22" s="3">
        <v>3.3</v>
      </c>
      <c r="P22" s="3">
        <v>1.12</v>
      </c>
      <c r="Q22" s="4">
        <v>0.3393939393939395</v>
      </c>
      <c r="R22" s="1">
        <v>56</v>
      </c>
      <c r="S22" s="4">
        <v>0.06016789231717423</v>
      </c>
      <c r="T22" s="1" t="s">
        <v>949</v>
      </c>
      <c r="U22" s="4" t="s">
        <v>1062</v>
      </c>
      <c r="V22" s="1" t="s">
        <v>1066</v>
      </c>
      <c r="W22" s="6" t="s">
        <v>1071</v>
      </c>
      <c r="X22" s="7">
        <v>3026.595677</v>
      </c>
      <c r="Y22" s="10">
        <v>45602</v>
      </c>
      <c r="Z22" s="1" t="s">
        <v>1087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HYPERLINK("https://www.suredividend.com/sure-analysis-AMAT/","Applied Materials Inc.")</f>
        <v>0</v>
      </c>
      <c r="C23" s="1" t="s">
        <v>936</v>
      </c>
      <c r="D23" s="3">
        <v>169</v>
      </c>
      <c r="E23" s="3">
        <v>170.73</v>
      </c>
      <c r="F23" s="3">
        <v>182</v>
      </c>
      <c r="G23" s="4">
        <v>0.938076923076923</v>
      </c>
      <c r="H23" s="4">
        <v>0.009371522286651439</v>
      </c>
      <c r="I23" s="4">
        <v>0.01286673837693164</v>
      </c>
      <c r="J23" s="4">
        <v>0.1</v>
      </c>
      <c r="K23" s="4">
        <v>0.1222110209702225</v>
      </c>
      <c r="L23" s="1" t="s">
        <v>44</v>
      </c>
      <c r="M23" s="3" t="s">
        <v>591</v>
      </c>
      <c r="N23" s="5">
        <v>17.784375</v>
      </c>
      <c r="O23" s="3">
        <v>9.6</v>
      </c>
      <c r="P23" s="3">
        <v>1.6</v>
      </c>
      <c r="Q23" s="4">
        <v>0.1666666666666667</v>
      </c>
      <c r="R23" s="1">
        <v>8</v>
      </c>
      <c r="S23" s="4">
        <v>0.100271705097241</v>
      </c>
      <c r="T23" s="1" t="s">
        <v>959</v>
      </c>
      <c r="U23" s="4" t="s">
        <v>1062</v>
      </c>
      <c r="V23" s="1" t="s">
        <v>1066</v>
      </c>
      <c r="W23" s="6" t="s">
        <v>1075</v>
      </c>
      <c r="X23" s="7">
        <v>140750.509944</v>
      </c>
      <c r="Y23" s="10">
        <v>45612</v>
      </c>
      <c r="Z23" s="1" t="s">
        <v>1089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HYPERLINK("https://www.suredividend.com/sure-analysis-STE/","Steris Plc")</f>
        <v>0</v>
      </c>
      <c r="C24" s="1" t="s">
        <v>937</v>
      </c>
      <c r="D24" s="3">
        <v>244</v>
      </c>
      <c r="E24" s="3">
        <v>217.115</v>
      </c>
      <c r="F24" s="3">
        <v>229</v>
      </c>
      <c r="G24" s="4">
        <v>0.9481004366812228</v>
      </c>
      <c r="H24" s="4">
        <v>0.01050134721230684</v>
      </c>
      <c r="I24" s="4">
        <v>0.01071597645933187</v>
      </c>
      <c r="J24" s="4">
        <v>0.1</v>
      </c>
      <c r="K24" s="4">
        <v>0.1208664534185337</v>
      </c>
      <c r="L24" s="1" t="s">
        <v>44</v>
      </c>
      <c r="M24" s="3" t="s">
        <v>591</v>
      </c>
      <c r="N24" s="5">
        <v>23.72841530054645</v>
      </c>
      <c r="O24" s="3">
        <v>9.15</v>
      </c>
      <c r="P24" s="3">
        <v>2.28</v>
      </c>
      <c r="Q24" s="4">
        <v>0.2491803278688524</v>
      </c>
      <c r="R24" s="1">
        <v>14</v>
      </c>
      <c r="S24" s="4">
        <v>0.09988237670646449</v>
      </c>
      <c r="T24" s="1" t="s">
        <v>960</v>
      </c>
      <c r="U24" s="4" t="s">
        <v>1062</v>
      </c>
      <c r="V24" s="1" t="s">
        <v>1067</v>
      </c>
      <c r="W24" s="6" t="s">
        <v>1073</v>
      </c>
      <c r="X24" s="7">
        <v>21372.110442</v>
      </c>
      <c r="Y24" s="10">
        <v>45553</v>
      </c>
      <c r="Z24" s="1" t="s">
        <v>1080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HYPERLINK("https://www.suredividend.com/sure-analysis-TGT/","Target Corp")</f>
        <v>0</v>
      </c>
      <c r="C25" s="1" t="s">
        <v>936</v>
      </c>
      <c r="D25" s="3">
        <v>159</v>
      </c>
      <c r="E25" s="3">
        <v>156.52</v>
      </c>
      <c r="F25" s="3">
        <v>162</v>
      </c>
      <c r="G25" s="4">
        <v>0.9661728395061729</v>
      </c>
      <c r="H25" s="4">
        <v>0.02862254025044723</v>
      </c>
      <c r="I25" s="4">
        <v>0.00690624646308402</v>
      </c>
      <c r="J25" s="4">
        <v>0.09</v>
      </c>
      <c r="K25" s="4">
        <v>0.1195239640588941</v>
      </c>
      <c r="L25" s="1" t="s">
        <v>44</v>
      </c>
      <c r="M25" s="3" t="s">
        <v>44</v>
      </c>
      <c r="N25" s="5">
        <v>16.47578947368421</v>
      </c>
      <c r="O25" s="3">
        <v>9.5</v>
      </c>
      <c r="P25" s="3">
        <v>4.48</v>
      </c>
      <c r="Q25" s="4">
        <v>0.4715789473684211</v>
      </c>
      <c r="R25" s="1">
        <v>56</v>
      </c>
      <c r="S25" s="4">
        <v>0.05008294028029181</v>
      </c>
      <c r="T25" s="1" t="s">
        <v>961</v>
      </c>
      <c r="U25" s="4" t="s">
        <v>1062</v>
      </c>
      <c r="V25" s="1" t="s">
        <v>1066</v>
      </c>
      <c r="W25" s="6" t="s">
        <v>1074</v>
      </c>
      <c r="X25" s="7">
        <v>72123.22570900001</v>
      </c>
      <c r="Y25" s="10">
        <v>45530</v>
      </c>
      <c r="Z25" s="1" t="s">
        <v>1089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HYPERLINK("https://www.suredividend.com/sure-analysis-OZK/","Bank OZK")</f>
        <v>0</v>
      </c>
      <c r="C26" s="1" t="s">
        <v>936</v>
      </c>
      <c r="D26" s="3">
        <v>46</v>
      </c>
      <c r="E26" s="3">
        <v>48.2</v>
      </c>
      <c r="F26" s="3">
        <v>67</v>
      </c>
      <c r="G26" s="4">
        <v>0.7194029850746269</v>
      </c>
      <c r="H26" s="4">
        <v>0.03402489626556016</v>
      </c>
      <c r="I26" s="4">
        <v>0.06808435304066407</v>
      </c>
      <c r="J26" s="4">
        <v>0.02</v>
      </c>
      <c r="K26" s="4">
        <v>0.1176682521534922</v>
      </c>
      <c r="L26" s="1" t="s">
        <v>44</v>
      </c>
      <c r="M26" s="3" t="s">
        <v>44</v>
      </c>
      <c r="N26" s="5">
        <v>7.901639344262296</v>
      </c>
      <c r="O26" s="3">
        <v>6.1</v>
      </c>
      <c r="P26" s="3">
        <v>1.64</v>
      </c>
      <c r="Q26" s="4">
        <v>0.2688524590163934</v>
      </c>
      <c r="R26" s="1">
        <v>30</v>
      </c>
      <c r="S26" s="4">
        <v>0.06998280282640246</v>
      </c>
      <c r="T26" s="1" t="s">
        <v>962</v>
      </c>
      <c r="U26" s="4" t="s">
        <v>1062</v>
      </c>
      <c r="V26" s="1" t="s">
        <v>1066</v>
      </c>
      <c r="W26" s="6" t="s">
        <v>1072</v>
      </c>
      <c r="X26" s="7">
        <v>5863.667247</v>
      </c>
      <c r="Y26" s="10">
        <v>45583</v>
      </c>
      <c r="Z26" s="1" t="s">
        <v>1088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HYPERLINK("https://www.suredividend.com/sure-analysis-HRL/","Hormel Foods Corp.")</f>
        <v>0</v>
      </c>
      <c r="C27" s="1" t="s">
        <v>937</v>
      </c>
      <c r="D27" s="3">
        <v>33</v>
      </c>
      <c r="E27" s="3">
        <v>29.4</v>
      </c>
      <c r="F27" s="3">
        <v>35</v>
      </c>
      <c r="G27" s="4">
        <v>0.84</v>
      </c>
      <c r="H27" s="4">
        <v>0.03843537414965986</v>
      </c>
      <c r="I27" s="4">
        <v>0.03548578845590522</v>
      </c>
      <c r="J27" s="4">
        <v>0.05</v>
      </c>
      <c r="K27" s="4">
        <v>0.1165571837254713</v>
      </c>
      <c r="L27" s="1" t="s">
        <v>44</v>
      </c>
      <c r="M27" s="3" t="s">
        <v>44</v>
      </c>
      <c r="N27" s="5">
        <v>18.375</v>
      </c>
      <c r="O27" s="3">
        <v>1.6</v>
      </c>
      <c r="P27" s="3">
        <v>1.13</v>
      </c>
      <c r="Q27" s="4">
        <v>0.7062499999999999</v>
      </c>
      <c r="R27" s="1">
        <v>58</v>
      </c>
      <c r="S27" s="4">
        <v>0.03927008086574801</v>
      </c>
      <c r="T27" s="1" t="s">
        <v>963</v>
      </c>
      <c r="U27" s="4" t="s">
        <v>1062</v>
      </c>
      <c r="V27" s="1" t="s">
        <v>1066</v>
      </c>
      <c r="W27" s="6" t="s">
        <v>1074</v>
      </c>
      <c r="X27" s="7">
        <v>16121.890399</v>
      </c>
      <c r="Y27" s="10">
        <v>45543</v>
      </c>
      <c r="Z27" s="1" t="s">
        <v>1089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HYPERLINK("https://www.suredividend.com/sure-analysis-BDX/","Becton Dickinson &amp; Co.")</f>
        <v>0</v>
      </c>
      <c r="C28" s="1" t="s">
        <v>936</v>
      </c>
      <c r="D28" s="3">
        <v>242</v>
      </c>
      <c r="E28" s="3">
        <v>224.12</v>
      </c>
      <c r="F28" s="3">
        <v>249</v>
      </c>
      <c r="G28" s="4">
        <v>0.9000803212851406</v>
      </c>
      <c r="H28" s="4">
        <v>0.0185614849187935</v>
      </c>
      <c r="I28" s="4">
        <v>0.02127745929128499</v>
      </c>
      <c r="J28" s="4">
        <v>0.08</v>
      </c>
      <c r="K28" s="4">
        <v>0.1164123432972168</v>
      </c>
      <c r="L28" s="1" t="s">
        <v>44</v>
      </c>
      <c r="M28" s="3" t="s">
        <v>939</v>
      </c>
      <c r="N28" s="5">
        <v>17.10839694656489</v>
      </c>
      <c r="O28" s="3">
        <v>13.1</v>
      </c>
      <c r="P28" s="3">
        <v>4.16</v>
      </c>
      <c r="Q28" s="4">
        <v>0.317557251908397</v>
      </c>
      <c r="R28" s="1">
        <v>53</v>
      </c>
      <c r="S28" s="4">
        <v>0.03116860403931754</v>
      </c>
      <c r="T28" s="1" t="s">
        <v>964</v>
      </c>
      <c r="U28" s="4" t="s">
        <v>1062</v>
      </c>
      <c r="V28" s="1" t="s">
        <v>1066</v>
      </c>
      <c r="W28" s="6" t="s">
        <v>1073</v>
      </c>
      <c r="X28" s="7">
        <v>64774.405874</v>
      </c>
      <c r="Y28" s="10">
        <v>45510</v>
      </c>
      <c r="Z28" s="1" t="s">
        <v>1079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HYPERLINK("https://www.suredividend.com/sure-analysis-QCOM/","Qualcomm, Inc.")</f>
        <v>0</v>
      </c>
      <c r="C29" s="1" t="s">
        <v>936</v>
      </c>
      <c r="D29" s="3">
        <v>173</v>
      </c>
      <c r="E29" s="3">
        <v>164.45</v>
      </c>
      <c r="F29" s="3">
        <v>178</v>
      </c>
      <c r="G29" s="4">
        <v>0.9238764044943819</v>
      </c>
      <c r="H29" s="4">
        <v>0.02067497719671633</v>
      </c>
      <c r="I29" s="4">
        <v>0.015961439848869</v>
      </c>
      <c r="J29" s="4">
        <v>0.08</v>
      </c>
      <c r="K29" s="4">
        <v>0.1147549799607355</v>
      </c>
      <c r="L29" s="1" t="s">
        <v>44</v>
      </c>
      <c r="M29" s="3" t="s">
        <v>939</v>
      </c>
      <c r="N29" s="5">
        <v>14.74887892376682</v>
      </c>
      <c r="O29" s="3">
        <v>11.15</v>
      </c>
      <c r="P29" s="3">
        <v>3.4</v>
      </c>
      <c r="Q29" s="4">
        <v>0.304932735426009</v>
      </c>
      <c r="R29" s="1">
        <v>22</v>
      </c>
      <c r="S29" s="4">
        <v>0.0801851873035635</v>
      </c>
      <c r="T29" s="1" t="s">
        <v>947</v>
      </c>
      <c r="U29" s="4" t="s">
        <v>1062</v>
      </c>
      <c r="V29" s="1" t="s">
        <v>1066</v>
      </c>
      <c r="W29" s="6" t="s">
        <v>1075</v>
      </c>
      <c r="X29" s="7">
        <v>182759.5</v>
      </c>
      <c r="Y29" s="10">
        <v>45606</v>
      </c>
      <c r="Z29" s="1" t="s">
        <v>1079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HYPERLINK("https://www.suredividend.com/sure-analysis-FSV/","FirstService Corp")</f>
        <v>0</v>
      </c>
      <c r="C30" s="1" t="s">
        <v>936</v>
      </c>
      <c r="D30" s="3">
        <v>190</v>
      </c>
      <c r="E30" s="3">
        <v>184.07</v>
      </c>
      <c r="F30" s="3">
        <v>168</v>
      </c>
      <c r="G30" s="4">
        <v>1.095654761904762</v>
      </c>
      <c r="H30" s="4">
        <v>0.005432715814635737</v>
      </c>
      <c r="I30" s="4">
        <v>-0.01810453570118886</v>
      </c>
      <c r="J30" s="4">
        <v>0.13</v>
      </c>
      <c r="K30" s="4">
        <v>0.1144633274852667</v>
      </c>
      <c r="L30" s="1" t="s">
        <v>44</v>
      </c>
      <c r="M30" s="3" t="s">
        <v>833</v>
      </c>
      <c r="N30" s="5">
        <v>36.66733067729084</v>
      </c>
      <c r="O30" s="3">
        <v>5.02</v>
      </c>
      <c r="P30" s="3">
        <v>1</v>
      </c>
      <c r="Q30" s="4">
        <v>0.199203187250996</v>
      </c>
      <c r="R30" s="1">
        <v>9</v>
      </c>
      <c r="S30" s="4">
        <v>0.1106503068343221</v>
      </c>
      <c r="T30" s="1" t="s">
        <v>965</v>
      </c>
      <c r="U30" s="4" t="s">
        <v>1062</v>
      </c>
      <c r="V30" s="1" t="s">
        <v>1067</v>
      </c>
      <c r="W30" s="6" t="s">
        <v>1076</v>
      </c>
      <c r="X30" s="7">
        <v>8217.54515</v>
      </c>
      <c r="Y30" s="10">
        <v>45595</v>
      </c>
      <c r="Z30" s="1" t="s">
        <v>1090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HYPERLINK("https://www.suredividend.com/sure-analysis-FMS/","Fresenius Medical Care AG")</f>
        <v>0</v>
      </c>
      <c r="C31" s="1" t="s">
        <v>936</v>
      </c>
      <c r="D31" s="3">
        <v>21.1</v>
      </c>
      <c r="E31" s="3">
        <v>22.135</v>
      </c>
      <c r="F31" s="3">
        <v>29.77</v>
      </c>
      <c r="G31" s="4">
        <v>0.7435337588176016</v>
      </c>
      <c r="H31" s="4">
        <v>0.02891348543031398</v>
      </c>
      <c r="I31" s="4">
        <v>0.06105980191248506</v>
      </c>
      <c r="J31" s="4">
        <v>0.03</v>
      </c>
      <c r="K31" s="4">
        <v>0.1141766021143957</v>
      </c>
      <c r="L31" s="1" t="s">
        <v>44</v>
      </c>
      <c r="M31" s="3" t="s">
        <v>44</v>
      </c>
      <c r="N31" s="5">
        <v>9.665938864628821</v>
      </c>
      <c r="O31" s="3">
        <v>2.29</v>
      </c>
      <c r="P31" s="3">
        <v>0.64</v>
      </c>
      <c r="Q31" s="4">
        <v>0.2794759825327511</v>
      </c>
      <c r="R31" s="1">
        <v>25</v>
      </c>
      <c r="S31" s="4">
        <v>0.02946206823925857</v>
      </c>
      <c r="T31" s="1" t="s">
        <v>966</v>
      </c>
      <c r="U31" s="4" t="s">
        <v>1062</v>
      </c>
      <c r="V31" s="1" t="s">
        <v>1067</v>
      </c>
      <c r="W31" s="6" t="s">
        <v>1073</v>
      </c>
      <c r="X31" s="7">
        <v>6490.305492</v>
      </c>
      <c r="Y31" s="10">
        <v>45610</v>
      </c>
      <c r="Z31" s="1" t="s">
        <v>1079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HYPERLINK("https://www.suredividend.com/sure-analysis-BRC/","Brady Corp.")</f>
        <v>0</v>
      </c>
      <c r="C32" s="1" t="s">
        <v>936</v>
      </c>
      <c r="D32" s="3">
        <v>70</v>
      </c>
      <c r="E32" s="3">
        <v>70.20999999999999</v>
      </c>
      <c r="F32" s="3">
        <v>82</v>
      </c>
      <c r="G32" s="4">
        <v>0.8562195121951218</v>
      </c>
      <c r="H32" s="4">
        <v>0.01367326591653611</v>
      </c>
      <c r="I32" s="4">
        <v>0.03153264307446602</v>
      </c>
      <c r="J32" s="4">
        <v>0.07000000000000001</v>
      </c>
      <c r="K32" s="4">
        <v>0.1133523359038333</v>
      </c>
      <c r="L32" s="1" t="s">
        <v>44</v>
      </c>
      <c r="M32" s="3" t="s">
        <v>939</v>
      </c>
      <c r="N32" s="5">
        <v>15.43076923076923</v>
      </c>
      <c r="O32" s="3">
        <v>4.55</v>
      </c>
      <c r="P32" s="3">
        <v>0.96</v>
      </c>
      <c r="Q32" s="4">
        <v>0.210989010989011</v>
      </c>
      <c r="R32" s="1">
        <v>39</v>
      </c>
      <c r="S32" s="4">
        <v>0.02001586442069092</v>
      </c>
      <c r="T32" s="1" t="s">
        <v>967</v>
      </c>
      <c r="U32" s="4" t="s">
        <v>1062</v>
      </c>
      <c r="V32" s="1" t="s">
        <v>1066</v>
      </c>
      <c r="W32" s="6" t="s">
        <v>1069</v>
      </c>
      <c r="X32" s="7">
        <v>3350.051089</v>
      </c>
      <c r="Y32" s="10">
        <v>45614</v>
      </c>
      <c r="Z32" s="1" t="s">
        <v>1079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HYPERLINK("https://www.suredividend.com/sure-analysis-V/","Visa Inc")</f>
        <v>0</v>
      </c>
      <c r="C33" s="1" t="s">
        <v>936</v>
      </c>
      <c r="D33" s="3">
        <v>292</v>
      </c>
      <c r="E33" s="3">
        <v>312.45</v>
      </c>
      <c r="F33" s="3">
        <v>280</v>
      </c>
      <c r="G33" s="4">
        <v>1.115892857142857</v>
      </c>
      <c r="H33" s="4">
        <v>0.007553208513362138</v>
      </c>
      <c r="I33" s="4">
        <v>-0.02169223532184428</v>
      </c>
      <c r="J33" s="4">
        <v>0.13</v>
      </c>
      <c r="K33" s="4">
        <v>0.1127990440682904</v>
      </c>
      <c r="L33" s="1" t="s">
        <v>44</v>
      </c>
      <c r="M33" s="3" t="s">
        <v>591</v>
      </c>
      <c r="N33" s="5">
        <v>27.92225201072386</v>
      </c>
      <c r="O33" s="3">
        <v>11.19</v>
      </c>
      <c r="P33" s="3">
        <v>2.36</v>
      </c>
      <c r="Q33" s="4">
        <v>0.2109025915996425</v>
      </c>
      <c r="R33" s="1">
        <v>16</v>
      </c>
      <c r="S33" s="4">
        <v>0.1300962942145296</v>
      </c>
      <c r="T33" s="1" t="s">
        <v>949</v>
      </c>
      <c r="U33" s="4" t="s">
        <v>1062</v>
      </c>
      <c r="V33" s="1" t="s">
        <v>1066</v>
      </c>
      <c r="W33" s="6" t="s">
        <v>1072</v>
      </c>
      <c r="X33" s="7">
        <v>581515.0996439999</v>
      </c>
      <c r="Y33" s="10">
        <v>45596</v>
      </c>
      <c r="Z33" s="1" t="s">
        <v>1085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HYPERLINK("https://www.suredividend.com/sure-analysis-BF.B/","Brown-Forman Corp.")</f>
        <v>0</v>
      </c>
      <c r="C34" s="1" t="s">
        <v>937</v>
      </c>
      <c r="D34" s="3">
        <v>46</v>
      </c>
      <c r="E34" s="3">
        <v>40.41</v>
      </c>
      <c r="F34" s="3">
        <v>43</v>
      </c>
      <c r="G34" s="4">
        <v>0.939767441860465</v>
      </c>
      <c r="H34" s="4">
        <v>0.02152932442464736</v>
      </c>
      <c r="I34" s="4">
        <v>0.0125020729157268</v>
      </c>
      <c r="J34" s="4">
        <v>0.08</v>
      </c>
      <c r="K34" s="4">
        <v>0.1108937682709692</v>
      </c>
      <c r="L34" s="1" t="s">
        <v>44</v>
      </c>
      <c r="M34" s="3" t="s">
        <v>939</v>
      </c>
      <c r="N34" s="5">
        <v>22.45</v>
      </c>
      <c r="O34" s="3">
        <v>1.8</v>
      </c>
      <c r="P34" s="3">
        <v>0.87</v>
      </c>
      <c r="Q34" s="4">
        <v>0.4833333333333333</v>
      </c>
      <c r="R34" s="1">
        <v>40</v>
      </c>
      <c r="S34" s="4">
        <v>0.05922384104881218</v>
      </c>
      <c r="T34" s="1" t="s">
        <v>968</v>
      </c>
      <c r="U34" s="4" t="s">
        <v>1062</v>
      </c>
      <c r="V34" s="1" t="s">
        <v>1066</v>
      </c>
      <c r="W34" s="6" t="s">
        <v>1074</v>
      </c>
      <c r="X34" s="7">
        <v>19007.197877</v>
      </c>
      <c r="Y34" s="10">
        <v>45547</v>
      </c>
      <c r="Z34" s="1" t="s">
        <v>1087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HYPERLINK("https://www.suredividend.com/sure-analysis-MDT/","Medtronic Plc")</f>
        <v>0</v>
      </c>
      <c r="C35" s="1" t="s">
        <v>936</v>
      </c>
      <c r="D35" s="3">
        <v>88</v>
      </c>
      <c r="E35" s="3">
        <v>87.62</v>
      </c>
      <c r="F35" s="3">
        <v>93</v>
      </c>
      <c r="G35" s="4">
        <v>0.9421505376344087</v>
      </c>
      <c r="H35" s="4">
        <v>0.03195617438940881</v>
      </c>
      <c r="I35" s="4">
        <v>0.01198934499977744</v>
      </c>
      <c r="J35" s="4">
        <v>0.07000000000000001</v>
      </c>
      <c r="K35" s="4">
        <v>0.1103331317053582</v>
      </c>
      <c r="L35" s="1" t="s">
        <v>44</v>
      </c>
      <c r="M35" s="3" t="s">
        <v>44</v>
      </c>
      <c r="N35" s="5">
        <v>16.04761904761905</v>
      </c>
      <c r="O35" s="3">
        <v>5.46</v>
      </c>
      <c r="P35" s="3">
        <v>2.8</v>
      </c>
      <c r="Q35" s="4">
        <v>0.5128205128205128</v>
      </c>
      <c r="R35" s="1">
        <v>47</v>
      </c>
      <c r="S35" s="4">
        <v>0.07394092378577932</v>
      </c>
      <c r="T35" s="1" t="s">
        <v>969</v>
      </c>
      <c r="U35" s="4" t="s">
        <v>1062</v>
      </c>
      <c r="V35" s="1" t="s">
        <v>1067</v>
      </c>
      <c r="W35" s="6" t="s">
        <v>1073</v>
      </c>
      <c r="X35" s="7">
        <v>112333.342282</v>
      </c>
      <c r="Y35" s="10">
        <v>45534</v>
      </c>
      <c r="Z35" s="1" t="s">
        <v>1088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HYPERLINK("https://www.suredividend.com/sure-analysis-MORN/","Morningstar Inc")</f>
        <v>0</v>
      </c>
      <c r="C36" s="1" t="s">
        <v>936</v>
      </c>
      <c r="D36" s="3">
        <v>331</v>
      </c>
      <c r="E36" s="3">
        <v>334.16</v>
      </c>
      <c r="F36" s="3">
        <v>284</v>
      </c>
      <c r="G36" s="4">
        <v>1.176619718309859</v>
      </c>
      <c r="H36" s="4">
        <v>0.004847977016997846</v>
      </c>
      <c r="I36" s="4">
        <v>-0.032005754452479</v>
      </c>
      <c r="J36" s="4">
        <v>0.14</v>
      </c>
      <c r="K36" s="4">
        <v>0.1078709566083444</v>
      </c>
      <c r="L36" s="1" t="s">
        <v>44</v>
      </c>
      <c r="M36" s="3" t="s">
        <v>833</v>
      </c>
      <c r="N36" s="5">
        <v>42.29873417721519</v>
      </c>
      <c r="O36" s="3">
        <v>7.9</v>
      </c>
      <c r="P36" s="3">
        <v>1.62</v>
      </c>
      <c r="Q36" s="4">
        <v>0.2050632911392405</v>
      </c>
      <c r="R36" s="1">
        <v>13</v>
      </c>
      <c r="S36" s="4">
        <v>0.100082101138866</v>
      </c>
      <c r="T36" s="1" t="s">
        <v>946</v>
      </c>
      <c r="U36" s="4" t="s">
        <v>1062</v>
      </c>
      <c r="V36" s="1" t="s">
        <v>1066</v>
      </c>
      <c r="W36" s="6" t="s">
        <v>1072</v>
      </c>
      <c r="X36" s="7">
        <v>14339.183601</v>
      </c>
      <c r="Y36" s="10">
        <v>45590</v>
      </c>
      <c r="Z36" s="1" t="s">
        <v>1089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HYPERLINK("https://www.suredividend.com/sure-analysis-RHHBY/","Roche Holding AG")</f>
        <v>0</v>
      </c>
      <c r="C37" s="1" t="s">
        <v>937</v>
      </c>
      <c r="D37" s="3">
        <v>40</v>
      </c>
      <c r="E37" s="3">
        <v>35.67</v>
      </c>
      <c r="F37" s="3">
        <v>45</v>
      </c>
      <c r="G37" s="4">
        <v>0.7926666666666667</v>
      </c>
      <c r="H37" s="4">
        <v>0.03784693019343987</v>
      </c>
      <c r="I37" s="4">
        <v>0.04756717336960326</v>
      </c>
      <c r="J37" s="4">
        <v>0.03</v>
      </c>
      <c r="K37" s="4">
        <v>0.1077759841049859</v>
      </c>
      <c r="L37" s="1" t="s">
        <v>44</v>
      </c>
      <c r="M37" s="3" t="s">
        <v>44</v>
      </c>
      <c r="N37" s="5">
        <v>13.40977443609023</v>
      </c>
      <c r="O37" s="3">
        <v>2.66</v>
      </c>
      <c r="P37" s="3">
        <v>1.35</v>
      </c>
      <c r="Q37" s="4">
        <v>0.5075187969924813</v>
      </c>
      <c r="R37" s="1">
        <v>37</v>
      </c>
      <c r="S37" s="4">
        <v>0.0280153179958833</v>
      </c>
      <c r="T37" s="1" t="s">
        <v>970</v>
      </c>
      <c r="U37" s="4" t="s">
        <v>1062</v>
      </c>
      <c r="V37" s="1" t="s">
        <v>1067</v>
      </c>
      <c r="W37" s="6" t="s">
        <v>1073</v>
      </c>
      <c r="X37" s="7">
        <v>0</v>
      </c>
      <c r="Y37" s="10">
        <v>45589</v>
      </c>
      <c r="Z37" s="1" t="s">
        <v>1091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HYPERLINK("https://www.suredividend.com/sure-analysis-RGLD/","Royal Gold, Inc.")</f>
        <v>0</v>
      </c>
      <c r="C38" s="1" t="s">
        <v>936</v>
      </c>
      <c r="D38" s="3">
        <v>133</v>
      </c>
      <c r="E38" s="3">
        <v>146.37</v>
      </c>
      <c r="F38" s="3">
        <v>151</v>
      </c>
      <c r="G38" s="4">
        <v>0.9693377483443709</v>
      </c>
      <c r="H38" s="4">
        <v>0.01093120174899228</v>
      </c>
      <c r="I38" s="4">
        <v>0.006247871897385293</v>
      </c>
      <c r="J38" s="4">
        <v>0.09</v>
      </c>
      <c r="K38" s="4">
        <v>0.1064879746336878</v>
      </c>
      <c r="L38" s="1" t="s">
        <v>44</v>
      </c>
      <c r="M38" s="3" t="s">
        <v>591</v>
      </c>
      <c r="N38" s="5">
        <v>31.01059322033899</v>
      </c>
      <c r="O38" s="3">
        <v>4.72</v>
      </c>
      <c r="P38" s="3">
        <v>1.6</v>
      </c>
      <c r="Q38" s="4">
        <v>0.3389830508474577</v>
      </c>
      <c r="R38" s="1">
        <v>23</v>
      </c>
      <c r="S38" s="4">
        <v>0.08984070585040471</v>
      </c>
      <c r="T38" s="1" t="s">
        <v>946</v>
      </c>
      <c r="U38" s="4" t="s">
        <v>1062</v>
      </c>
      <c r="V38" s="1" t="s">
        <v>1066</v>
      </c>
      <c r="W38" s="6" t="s">
        <v>1070</v>
      </c>
      <c r="X38" s="7">
        <v>9619.567392000001</v>
      </c>
      <c r="Y38" s="10">
        <v>45520</v>
      </c>
      <c r="Z38" s="1" t="s">
        <v>1085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HYPERLINK("https://www.suredividend.com/sure-analysis-JNJ/","Johnson &amp; Johnson")</f>
        <v>0</v>
      </c>
      <c r="C39" s="1" t="s">
        <v>937</v>
      </c>
      <c r="D39" s="3">
        <v>164</v>
      </c>
      <c r="E39" s="3">
        <v>154.77</v>
      </c>
      <c r="F39" s="3">
        <v>169</v>
      </c>
      <c r="G39" s="4">
        <v>0.9157988165680474</v>
      </c>
      <c r="H39" s="4">
        <v>0.03204755443561413</v>
      </c>
      <c r="I39" s="4">
        <v>0.0177473597550819</v>
      </c>
      <c r="J39" s="4">
        <v>0.06</v>
      </c>
      <c r="K39" s="4">
        <v>0.1057176455373852</v>
      </c>
      <c r="L39" s="1" t="s">
        <v>44</v>
      </c>
      <c r="M39" s="3" t="s">
        <v>44</v>
      </c>
      <c r="N39" s="5">
        <v>15.58610271903323</v>
      </c>
      <c r="O39" s="3">
        <v>9.93</v>
      </c>
      <c r="P39" s="3">
        <v>4.96</v>
      </c>
      <c r="Q39" s="4">
        <v>0.499496475327291</v>
      </c>
      <c r="R39" s="1">
        <v>62</v>
      </c>
      <c r="S39" s="4">
        <v>0.06007667938522787</v>
      </c>
      <c r="T39" s="1" t="s">
        <v>971</v>
      </c>
      <c r="U39" s="4" t="s">
        <v>1062</v>
      </c>
      <c r="V39" s="1" t="s">
        <v>1066</v>
      </c>
      <c r="W39" s="6" t="s">
        <v>1073</v>
      </c>
      <c r="X39" s="7">
        <v>372627.807376</v>
      </c>
      <c r="Y39" s="10">
        <v>45582</v>
      </c>
      <c r="Z39" s="1" t="s">
        <v>1079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HYPERLINK("https://www.suredividend.com/sure-analysis-GRC/","Gorman-Rupp Co.")</f>
        <v>0</v>
      </c>
      <c r="C40" s="1" t="s">
        <v>936</v>
      </c>
      <c r="D40" s="3">
        <v>37</v>
      </c>
      <c r="E40" s="3">
        <v>40.8</v>
      </c>
      <c r="F40" s="3">
        <v>41</v>
      </c>
      <c r="G40" s="4">
        <v>0.9951219512195121</v>
      </c>
      <c r="H40" s="4">
        <v>0.01813725490196079</v>
      </c>
      <c r="I40" s="4">
        <v>0.0009784754539055029</v>
      </c>
      <c r="J40" s="4">
        <v>0.09</v>
      </c>
      <c r="K40" s="4">
        <v>0.1056727954435657</v>
      </c>
      <c r="L40" s="1" t="s">
        <v>44</v>
      </c>
      <c r="M40" s="3" t="s">
        <v>939</v>
      </c>
      <c r="N40" s="5">
        <v>22.66666666666666</v>
      </c>
      <c r="O40" s="3">
        <v>1.8</v>
      </c>
      <c r="P40" s="3">
        <v>0.74</v>
      </c>
      <c r="Q40" s="4">
        <v>0.4111111111111111</v>
      </c>
      <c r="R40" s="1">
        <v>52</v>
      </c>
      <c r="S40" s="4">
        <v>0.05343538597058362</v>
      </c>
      <c r="T40" s="1" t="s">
        <v>972</v>
      </c>
      <c r="U40" s="4" t="s">
        <v>1062</v>
      </c>
      <c r="V40" s="1" t="s">
        <v>1066</v>
      </c>
      <c r="W40" s="6" t="s">
        <v>1069</v>
      </c>
      <c r="X40" s="7">
        <v>1070.083632</v>
      </c>
      <c r="Y40" s="10">
        <v>45594</v>
      </c>
      <c r="Z40" s="1" t="s">
        <v>1089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HYPERLINK("https://www.suredividend.com/sure-analysis-ANDE/","Andersons Inc.")</f>
        <v>0</v>
      </c>
      <c r="C41" s="1" t="s">
        <v>936</v>
      </c>
      <c r="D41" s="3">
        <v>48</v>
      </c>
      <c r="E41" s="3">
        <v>48.35</v>
      </c>
      <c r="F41" s="3">
        <v>62</v>
      </c>
      <c r="G41" s="4">
        <v>0.7798387096774194</v>
      </c>
      <c r="H41" s="4">
        <v>0.01571871768355739</v>
      </c>
      <c r="I41" s="4">
        <v>0.05099110934939932</v>
      </c>
      <c r="J41" s="4">
        <v>0.04</v>
      </c>
      <c r="K41" s="4">
        <v>0.1051281770630033</v>
      </c>
      <c r="L41" s="1" t="s">
        <v>44</v>
      </c>
      <c r="M41" s="3" t="s">
        <v>939</v>
      </c>
      <c r="N41" s="5">
        <v>15.59677419354839</v>
      </c>
      <c r="O41" s="3">
        <v>3.1</v>
      </c>
      <c r="P41" s="3">
        <v>0.76</v>
      </c>
      <c r="Q41" s="4">
        <v>0.2451612903225806</v>
      </c>
      <c r="R41" s="1">
        <v>28</v>
      </c>
      <c r="S41" s="4">
        <v>0.03895047748988278</v>
      </c>
      <c r="T41" s="1" t="s">
        <v>957</v>
      </c>
      <c r="U41" s="4" t="s">
        <v>1062</v>
      </c>
      <c r="V41" s="1" t="s">
        <v>1066</v>
      </c>
      <c r="W41" s="6" t="s">
        <v>1074</v>
      </c>
      <c r="X41" s="7">
        <v>1646.943945</v>
      </c>
      <c r="Y41" s="10">
        <v>45602</v>
      </c>
      <c r="Z41" s="1" t="s">
        <v>1083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HYPERLINK("https://www.suredividend.com/sure-analysis-GFF/","Griffon Corp.")</f>
        <v>0</v>
      </c>
      <c r="C42" s="1" t="s">
        <v>936</v>
      </c>
      <c r="D42" s="3">
        <v>66</v>
      </c>
      <c r="E42" s="3">
        <v>74.03</v>
      </c>
      <c r="F42" s="3">
        <v>73</v>
      </c>
      <c r="G42" s="4">
        <v>1.014109589041096</v>
      </c>
      <c r="H42" s="4">
        <v>0.009725786843171687</v>
      </c>
      <c r="I42" s="4">
        <v>-0.002798272577452687</v>
      </c>
      <c r="J42" s="4">
        <v>0.1</v>
      </c>
      <c r="K42" s="4">
        <v>0.1044084751557106</v>
      </c>
      <c r="L42" s="1" t="s">
        <v>44</v>
      </c>
      <c r="M42" s="3" t="s">
        <v>591</v>
      </c>
      <c r="N42" s="5">
        <v>15.29545454545455</v>
      </c>
      <c r="O42" s="3">
        <v>4.84</v>
      </c>
      <c r="P42" s="3">
        <v>0.72</v>
      </c>
      <c r="Q42" s="4">
        <v>0.1487603305785124</v>
      </c>
      <c r="R42" s="1">
        <v>14</v>
      </c>
      <c r="S42" s="4">
        <v>0.04095039696925684</v>
      </c>
      <c r="T42" s="1" t="s">
        <v>973</v>
      </c>
      <c r="U42" s="4" t="s">
        <v>1062</v>
      </c>
      <c r="V42" s="1" t="s">
        <v>1066</v>
      </c>
      <c r="W42" s="6" t="s">
        <v>1077</v>
      </c>
      <c r="X42" s="7">
        <v>3540.730588</v>
      </c>
      <c r="Y42" s="10">
        <v>45532</v>
      </c>
      <c r="Z42" s="1" t="s">
        <v>1092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HYPERLINK("https://www.suredividend.com/sure-analysis-LNN/","Lindsay Corporation")</f>
        <v>0</v>
      </c>
      <c r="C43" s="1" t="s">
        <v>936</v>
      </c>
      <c r="D43" s="3">
        <v>121</v>
      </c>
      <c r="E43" s="3">
        <v>124.74</v>
      </c>
      <c r="F43" s="3">
        <v>140</v>
      </c>
      <c r="G43" s="4">
        <v>0.891</v>
      </c>
      <c r="H43" s="4">
        <v>0.01154401154401154</v>
      </c>
      <c r="I43" s="4">
        <v>0.02335062512269159</v>
      </c>
      <c r="J43" s="4">
        <v>0.07000000000000001</v>
      </c>
      <c r="K43" s="4">
        <v>0.1038799175513347</v>
      </c>
      <c r="L43" s="1" t="s">
        <v>44</v>
      </c>
      <c r="M43" s="3" t="s">
        <v>591</v>
      </c>
      <c r="N43" s="5">
        <v>21.32307692307692</v>
      </c>
      <c r="O43" s="3">
        <v>5.85</v>
      </c>
      <c r="P43" s="3">
        <v>1.44</v>
      </c>
      <c r="Q43" s="4">
        <v>0.2461538461538462</v>
      </c>
      <c r="R43" s="1">
        <v>22</v>
      </c>
      <c r="S43" s="4">
        <v>0.03976480118430525</v>
      </c>
      <c r="T43" s="1" t="s">
        <v>972</v>
      </c>
      <c r="U43" s="4" t="s">
        <v>1062</v>
      </c>
      <c r="V43" s="1" t="s">
        <v>1066</v>
      </c>
      <c r="W43" s="6" t="s">
        <v>1069</v>
      </c>
      <c r="X43" s="7">
        <v>1352.122446</v>
      </c>
      <c r="Y43" s="10">
        <v>45594</v>
      </c>
      <c r="Z43" s="1" t="s">
        <v>1093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HYPERLINK("https://www.suredividend.com/sure-analysis-AFG/","American Financial Group Inc")</f>
        <v>0</v>
      </c>
      <c r="C44" s="1" t="s">
        <v>936</v>
      </c>
      <c r="D44" s="3">
        <v>131</v>
      </c>
      <c r="E44" s="3">
        <v>139.69</v>
      </c>
      <c r="F44" s="3">
        <v>143</v>
      </c>
      <c r="G44" s="4">
        <v>0.9768531468531468</v>
      </c>
      <c r="H44" s="4">
        <v>0.0229078674207173</v>
      </c>
      <c r="I44" s="4">
        <v>0.004694775792564831</v>
      </c>
      <c r="J44" s="4">
        <v>0.08</v>
      </c>
      <c r="K44" s="4">
        <v>0.1038350530956196</v>
      </c>
      <c r="L44" s="1" t="s">
        <v>44</v>
      </c>
      <c r="M44" s="3" t="s">
        <v>939</v>
      </c>
      <c r="N44" s="5">
        <v>12.69909090909091</v>
      </c>
      <c r="O44" s="3">
        <v>11</v>
      </c>
      <c r="P44" s="3">
        <v>3.2</v>
      </c>
      <c r="Q44" s="4">
        <v>0.290909090909091</v>
      </c>
      <c r="R44" s="1">
        <v>19</v>
      </c>
      <c r="S44" s="4">
        <v>0.05438013574967626</v>
      </c>
      <c r="T44" s="1" t="s">
        <v>963</v>
      </c>
      <c r="U44" s="4" t="s">
        <v>1062</v>
      </c>
      <c r="V44" s="1" t="s">
        <v>1066</v>
      </c>
      <c r="W44" s="6" t="s">
        <v>1072</v>
      </c>
      <c r="X44" s="7">
        <v>11720.160727</v>
      </c>
      <c r="Y44" s="10">
        <v>45532</v>
      </c>
      <c r="Z44" s="1" t="s">
        <v>1082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HYPERLINK("https://www.suredividend.com/sure-analysis-TRV/","Travelers Companies Inc.")</f>
        <v>0</v>
      </c>
      <c r="C45" s="1" t="s">
        <v>936</v>
      </c>
      <c r="D45" s="3">
        <v>265</v>
      </c>
      <c r="E45" s="3">
        <v>262.79</v>
      </c>
      <c r="F45" s="3">
        <v>239</v>
      </c>
      <c r="G45" s="4">
        <v>1.099539748953975</v>
      </c>
      <c r="H45" s="4">
        <v>0.01598234331595571</v>
      </c>
      <c r="I45" s="4">
        <v>-0.0187993816898675</v>
      </c>
      <c r="J45" s="4">
        <v>0.11</v>
      </c>
      <c r="K45" s="4">
        <v>0.1023796908278951</v>
      </c>
      <c r="L45" s="1" t="s">
        <v>44</v>
      </c>
      <c r="M45" s="3" t="s">
        <v>939</v>
      </c>
      <c r="N45" s="5">
        <v>14.32098092643052</v>
      </c>
      <c r="O45" s="3">
        <v>18.35</v>
      </c>
      <c r="P45" s="3">
        <v>4.2</v>
      </c>
      <c r="Q45" s="4">
        <v>0.2288828337874659</v>
      </c>
      <c r="R45" s="1">
        <v>20</v>
      </c>
      <c r="S45" s="4">
        <v>0.05997935097636264</v>
      </c>
      <c r="T45" s="1" t="s">
        <v>974</v>
      </c>
      <c r="U45" s="4" t="s">
        <v>1062</v>
      </c>
      <c r="V45" s="1" t="s">
        <v>1066</v>
      </c>
      <c r="W45" s="6" t="s">
        <v>1072</v>
      </c>
      <c r="X45" s="7">
        <v>59635.61139</v>
      </c>
      <c r="Y45" s="10">
        <v>45584</v>
      </c>
      <c r="Z45" s="1" t="s">
        <v>1089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HYPERLINK("https://www.suredividend.com/sure-analysis-ADP/","Automatic Data Processing Inc.")</f>
        <v>0</v>
      </c>
      <c r="C46" s="1" t="s">
        <v>936</v>
      </c>
      <c r="D46" s="3">
        <v>288</v>
      </c>
      <c r="E46" s="3">
        <v>297.94</v>
      </c>
      <c r="F46" s="3">
        <v>290</v>
      </c>
      <c r="G46" s="4">
        <v>1.027379310344828</v>
      </c>
      <c r="H46" s="4">
        <v>0.02067530375243338</v>
      </c>
      <c r="I46" s="4">
        <v>-0.005387674335853299</v>
      </c>
      <c r="J46" s="4">
        <v>0.09</v>
      </c>
      <c r="K46" s="4">
        <v>0.101434112758825</v>
      </c>
      <c r="L46" s="1" t="s">
        <v>44</v>
      </c>
      <c r="M46" s="3" t="s">
        <v>939</v>
      </c>
      <c r="N46" s="5">
        <v>29.794</v>
      </c>
      <c r="O46" s="3">
        <v>10</v>
      </c>
      <c r="P46" s="3">
        <v>6.16</v>
      </c>
      <c r="Q46" s="4">
        <v>0.616</v>
      </c>
      <c r="R46" s="1">
        <v>50</v>
      </c>
      <c r="S46" s="4">
        <v>0.05965337235024815</v>
      </c>
      <c r="T46" s="1" t="s">
        <v>975</v>
      </c>
      <c r="U46" s="4" t="s">
        <v>1062</v>
      </c>
      <c r="V46" s="1" t="s">
        <v>1066</v>
      </c>
      <c r="W46" s="6" t="s">
        <v>1069</v>
      </c>
      <c r="X46" s="7">
        <v>121377.336239</v>
      </c>
      <c r="Y46" s="10">
        <v>45600</v>
      </c>
      <c r="Z46" s="1" t="s">
        <v>1089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HYPERLINK("https://www.suredividend.com/sure-analysis-EG/","Everest Group Ltd")</f>
        <v>0</v>
      </c>
      <c r="C47" s="1" t="s">
        <v>936</v>
      </c>
      <c r="D47" s="3">
        <v>355</v>
      </c>
      <c r="E47" s="3">
        <v>373.37</v>
      </c>
      <c r="F47" s="3">
        <v>534</v>
      </c>
      <c r="G47" s="4">
        <v>0.6991947565543071</v>
      </c>
      <c r="H47" s="4">
        <v>0.02142646704341538</v>
      </c>
      <c r="I47" s="4">
        <v>0.07418817557871149</v>
      </c>
      <c r="J47" s="4">
        <v>0.01</v>
      </c>
      <c r="K47" s="4">
        <v>0.1013352415367146</v>
      </c>
      <c r="L47" s="1" t="s">
        <v>44</v>
      </c>
      <c r="M47" s="3" t="s">
        <v>939</v>
      </c>
      <c r="N47" s="5">
        <v>6.29629005059022</v>
      </c>
      <c r="O47" s="3">
        <v>59.3</v>
      </c>
      <c r="P47" s="3">
        <v>8</v>
      </c>
      <c r="Q47" s="4">
        <v>0.1349072512647555</v>
      </c>
      <c r="R47" s="1">
        <v>12</v>
      </c>
      <c r="S47" s="4">
        <v>0.02990685650994584</v>
      </c>
      <c r="T47" s="1" t="s">
        <v>943</v>
      </c>
      <c r="U47" s="4" t="s">
        <v>1062</v>
      </c>
      <c r="V47" s="1" t="s">
        <v>1067</v>
      </c>
      <c r="W47" s="6" t="s">
        <v>1072</v>
      </c>
      <c r="X47" s="7">
        <v>16045.195138</v>
      </c>
      <c r="Y47" s="10">
        <v>45602</v>
      </c>
      <c r="Z47" s="1" t="s">
        <v>1087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HYPERLINK("https://www.suredividend.com/sure-analysis-KO/","Coca-Cola Co")</f>
        <v>0</v>
      </c>
      <c r="C48" s="1" t="s">
        <v>937</v>
      </c>
      <c r="D48" s="3">
        <v>67</v>
      </c>
      <c r="E48" s="3">
        <v>61.85</v>
      </c>
      <c r="F48" s="3">
        <v>66</v>
      </c>
      <c r="G48" s="4">
        <v>0.9371212121212121</v>
      </c>
      <c r="H48" s="4">
        <v>0.03136620856911883</v>
      </c>
      <c r="I48" s="4">
        <v>0.01307324596279602</v>
      </c>
      <c r="J48" s="4">
        <v>0.06</v>
      </c>
      <c r="K48" s="4">
        <v>0.09995550774361628</v>
      </c>
      <c r="L48" s="1" t="s">
        <v>44</v>
      </c>
      <c r="M48" s="3" t="s">
        <v>44</v>
      </c>
      <c r="N48" s="5">
        <v>21.70175438596491</v>
      </c>
      <c r="O48" s="3">
        <v>2.85</v>
      </c>
      <c r="P48" s="3">
        <v>1.94</v>
      </c>
      <c r="Q48" s="4">
        <v>0.6807017543859649</v>
      </c>
      <c r="R48" s="1">
        <v>62</v>
      </c>
      <c r="S48" s="4">
        <v>0.05034020601589084</v>
      </c>
      <c r="T48" s="1" t="s">
        <v>956</v>
      </c>
      <c r="U48" s="4" t="s">
        <v>1062</v>
      </c>
      <c r="V48" s="1" t="s">
        <v>1066</v>
      </c>
      <c r="W48" s="6" t="s">
        <v>1074</v>
      </c>
      <c r="X48" s="7">
        <v>266480.330957</v>
      </c>
      <c r="Y48" s="10">
        <v>45590</v>
      </c>
      <c r="Z48" s="1" t="s">
        <v>1089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HYPERLINK("https://www.suredividend.com/sure-analysis-SPGI/","S&amp;P Global Inc")</f>
        <v>0</v>
      </c>
      <c r="C49" s="1" t="s">
        <v>936</v>
      </c>
      <c r="D49" s="3">
        <v>491</v>
      </c>
      <c r="E49" s="3">
        <v>503.01</v>
      </c>
      <c r="F49" s="3">
        <v>442</v>
      </c>
      <c r="G49" s="4">
        <v>1.138031674208145</v>
      </c>
      <c r="H49" s="4">
        <v>0.00723643665135882</v>
      </c>
      <c r="I49" s="4">
        <v>-0.0255285267772859</v>
      </c>
      <c r="J49" s="4">
        <v>0.12</v>
      </c>
      <c r="K49" s="4">
        <v>0.09856750122213165</v>
      </c>
      <c r="L49" s="1" t="s">
        <v>44</v>
      </c>
      <c r="M49" s="3" t="s">
        <v>591</v>
      </c>
      <c r="N49" s="5">
        <v>32.98426229508197</v>
      </c>
      <c r="O49" s="3">
        <v>15.25</v>
      </c>
      <c r="P49" s="3">
        <v>3.64</v>
      </c>
      <c r="Q49" s="4">
        <v>0.2386885245901639</v>
      </c>
      <c r="R49" s="1">
        <v>51</v>
      </c>
      <c r="S49" s="4">
        <v>0.1198280176615392</v>
      </c>
      <c r="T49" s="1" t="s">
        <v>971</v>
      </c>
      <c r="U49" s="4" t="s">
        <v>1062</v>
      </c>
      <c r="V49" s="1" t="s">
        <v>1066</v>
      </c>
      <c r="W49" s="6" t="s">
        <v>1072</v>
      </c>
      <c r="X49" s="7">
        <v>156080.9</v>
      </c>
      <c r="Y49" s="10">
        <v>45591</v>
      </c>
      <c r="Z49" s="1" t="s">
        <v>1089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HYPERLINK("https://www.suredividend.com/sure-analysis-DCI/","Donaldson Co. Inc.")</f>
        <v>0</v>
      </c>
      <c r="C50" s="1" t="s">
        <v>936</v>
      </c>
      <c r="D50" s="3">
        <v>71</v>
      </c>
      <c r="E50" s="3">
        <v>76.04000000000001</v>
      </c>
      <c r="F50" s="3">
        <v>77</v>
      </c>
      <c r="G50" s="4">
        <v>0.9875324675324676</v>
      </c>
      <c r="H50" s="4">
        <v>0.01420305102577591</v>
      </c>
      <c r="I50" s="4">
        <v>0.00251233147556662</v>
      </c>
      <c r="J50" s="4">
        <v>0.08</v>
      </c>
      <c r="K50" s="4">
        <v>0.09551990655040132</v>
      </c>
      <c r="L50" s="1" t="s">
        <v>44</v>
      </c>
      <c r="M50" s="3" t="s">
        <v>939</v>
      </c>
      <c r="N50" s="5">
        <v>20.83287671232877</v>
      </c>
      <c r="O50" s="3">
        <v>3.65</v>
      </c>
      <c r="P50" s="3">
        <v>1.08</v>
      </c>
      <c r="Q50" s="4">
        <v>0.2958904109589041</v>
      </c>
      <c r="R50" s="1">
        <v>29</v>
      </c>
      <c r="S50" s="4">
        <v>0.0804251218424088</v>
      </c>
      <c r="U50" s="4" t="s">
        <v>1062</v>
      </c>
      <c r="V50" s="1" t="s">
        <v>1066</v>
      </c>
      <c r="W50" s="6" t="s">
        <v>1069</v>
      </c>
      <c r="X50" s="7">
        <v>9106.823602</v>
      </c>
      <c r="Y50" s="10">
        <v>45551</v>
      </c>
      <c r="Z50" s="1" t="s">
        <v>1089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HYPERLINK("https://www.suredividend.com/sure-analysis-FFMR/","First Farmers Financial Corp")</f>
        <v>0</v>
      </c>
      <c r="C51" s="1" t="s">
        <v>937</v>
      </c>
      <c r="D51" s="3">
        <v>69</v>
      </c>
      <c r="E51" s="3">
        <v>64.5</v>
      </c>
      <c r="F51" s="3">
        <v>70</v>
      </c>
      <c r="G51" s="4">
        <v>0.9214285714285714</v>
      </c>
      <c r="H51" s="4">
        <v>0.02976744186046511</v>
      </c>
      <c r="I51" s="4">
        <v>0.01650066028127051</v>
      </c>
      <c r="J51" s="4">
        <v>0.05</v>
      </c>
      <c r="K51" s="4">
        <v>0.09415246567567759</v>
      </c>
      <c r="L51" s="1" t="s">
        <v>44</v>
      </c>
      <c r="M51" s="3" t="s">
        <v>44</v>
      </c>
      <c r="N51" s="5">
        <v>9.214285714285714</v>
      </c>
      <c r="O51" s="3">
        <v>7</v>
      </c>
      <c r="P51" s="3">
        <v>1.92</v>
      </c>
      <c r="Q51" s="4">
        <v>0.2742857142857143</v>
      </c>
      <c r="R51" s="1">
        <v>33</v>
      </c>
      <c r="S51" s="4">
        <v>0.06976949658538789</v>
      </c>
      <c r="U51" s="4" t="s">
        <v>1062</v>
      </c>
      <c r="V51" s="1" t="s">
        <v>1066</v>
      </c>
      <c r="W51" s="6" t="s">
        <v>1072</v>
      </c>
      <c r="Y51" s="10">
        <v>45488</v>
      </c>
      <c r="Z51" s="1" t="s">
        <v>1089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HYPERLINK("https://www.suredividend.com/sure-analysis-AJG/","Arthur J. Gallagher &amp; Co.")</f>
        <v>0</v>
      </c>
      <c r="C52" s="1" t="s">
        <v>936</v>
      </c>
      <c r="D52" s="3">
        <v>283</v>
      </c>
      <c r="E52" s="3">
        <v>293.56</v>
      </c>
      <c r="F52" s="3">
        <v>253</v>
      </c>
      <c r="G52" s="4">
        <v>1.160316205533597</v>
      </c>
      <c r="H52" s="4">
        <v>0.008175500749420901</v>
      </c>
      <c r="I52" s="4">
        <v>-0.02930067320536933</v>
      </c>
      <c r="J52" s="4">
        <v>0.12</v>
      </c>
      <c r="K52" s="4">
        <v>0.09388639586321545</v>
      </c>
      <c r="L52" s="1" t="s">
        <v>44</v>
      </c>
      <c r="M52" s="3" t="s">
        <v>591</v>
      </c>
      <c r="N52" s="5">
        <v>29.06534653465347</v>
      </c>
      <c r="O52" s="3">
        <v>10.1</v>
      </c>
      <c r="P52" s="3">
        <v>2.4</v>
      </c>
      <c r="Q52" s="4">
        <v>0.2376237623762376</v>
      </c>
      <c r="R52" s="1">
        <v>14</v>
      </c>
      <c r="S52" s="4">
        <v>0.04978904632428516</v>
      </c>
      <c r="T52" s="1" t="s">
        <v>976</v>
      </c>
      <c r="U52" s="4" t="s">
        <v>1062</v>
      </c>
      <c r="V52" s="1" t="s">
        <v>1066</v>
      </c>
      <c r="W52" s="6" t="s">
        <v>1072</v>
      </c>
      <c r="X52" s="7">
        <v>62268.67746</v>
      </c>
      <c r="Y52" s="10">
        <v>45594</v>
      </c>
      <c r="Z52" s="1" t="s">
        <v>1089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HYPERLINK("https://www.suredividend.com/sure-analysis-TMO/","Thermo Fisher Scientific Inc.")</f>
        <v>0</v>
      </c>
      <c r="C53" s="1" t="s">
        <v>937</v>
      </c>
      <c r="D53" s="3">
        <v>570</v>
      </c>
      <c r="E53" s="3">
        <v>501.36</v>
      </c>
      <c r="F53" s="3">
        <v>478</v>
      </c>
      <c r="G53" s="4">
        <v>1.048870292887029</v>
      </c>
      <c r="H53" s="4">
        <v>0.003111536620392532</v>
      </c>
      <c r="I53" s="4">
        <v>-0.009497347280415291</v>
      </c>
      <c r="J53" s="4">
        <v>0.1</v>
      </c>
      <c r="K53" s="4">
        <v>0.09295712492979114</v>
      </c>
      <c r="L53" s="1" t="s">
        <v>44</v>
      </c>
      <c r="M53" s="3" t="s">
        <v>591</v>
      </c>
      <c r="N53" s="5">
        <v>23.09350529709811</v>
      </c>
      <c r="O53" s="3">
        <v>21.71</v>
      </c>
      <c r="P53" s="3">
        <v>1.56</v>
      </c>
      <c r="Q53" s="4">
        <v>0.0718562874251497</v>
      </c>
      <c r="R53" s="1">
        <v>7</v>
      </c>
      <c r="S53" s="4">
        <v>0.1501672835257526</v>
      </c>
      <c r="T53" s="1" t="s">
        <v>975</v>
      </c>
      <c r="U53" s="4" t="s">
        <v>1062</v>
      </c>
      <c r="V53" s="1" t="s">
        <v>1066</v>
      </c>
      <c r="W53" s="6" t="s">
        <v>1073</v>
      </c>
      <c r="X53" s="7">
        <v>191743.557842</v>
      </c>
      <c r="Y53" s="10">
        <v>45588</v>
      </c>
      <c r="Z53" s="1" t="s">
        <v>1081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HYPERLINK("https://www.suredividend.com/sure-analysis-FDS/","Factset Research Systems Inc.")</f>
        <v>0</v>
      </c>
      <c r="C54" s="1" t="s">
        <v>936</v>
      </c>
      <c r="D54" s="3">
        <v>459</v>
      </c>
      <c r="E54" s="3">
        <v>485.93</v>
      </c>
      <c r="F54" s="3">
        <v>479</v>
      </c>
      <c r="G54" s="4">
        <v>1.01446764091858</v>
      </c>
      <c r="H54" s="4">
        <v>0.008560903833885539</v>
      </c>
      <c r="I54" s="4">
        <v>-0.002868674107218694</v>
      </c>
      <c r="J54" s="4">
        <v>0.08500000000000001</v>
      </c>
      <c r="K54" s="4">
        <v>0.09026918868419131</v>
      </c>
      <c r="L54" s="1" t="s">
        <v>44</v>
      </c>
      <c r="M54" s="3" t="s">
        <v>591</v>
      </c>
      <c r="N54" s="5">
        <v>28.41695906432748</v>
      </c>
      <c r="O54" s="3">
        <v>17.1</v>
      </c>
      <c r="P54" s="3">
        <v>4.16</v>
      </c>
      <c r="Q54" s="4">
        <v>0.2432748538011696</v>
      </c>
      <c r="R54" s="1">
        <v>25</v>
      </c>
      <c r="S54" s="4">
        <v>0.1048910309699931</v>
      </c>
      <c r="T54" s="1" t="s">
        <v>942</v>
      </c>
      <c r="U54" s="4" t="s">
        <v>1062</v>
      </c>
      <c r="V54" s="1" t="s">
        <v>1066</v>
      </c>
      <c r="W54" s="6" t="s">
        <v>1072</v>
      </c>
      <c r="X54" s="7">
        <v>18459.919451</v>
      </c>
      <c r="Y54" s="10">
        <v>45570</v>
      </c>
      <c r="Z54" s="1" t="s">
        <v>1080</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HYPERLINK("https://www.suredividend.com/sure-analysis-NDSN/","Nordson Corp.")</f>
        <v>0</v>
      </c>
      <c r="C55" s="1" t="s">
        <v>937</v>
      </c>
      <c r="D55" s="3">
        <v>250</v>
      </c>
      <c r="E55" s="3">
        <v>253.42</v>
      </c>
      <c r="F55" s="3">
        <v>229</v>
      </c>
      <c r="G55" s="4">
        <v>1.106637554585153</v>
      </c>
      <c r="H55" s="4">
        <v>0.01231157761818325</v>
      </c>
      <c r="I55" s="4">
        <v>-0.02006127772499378</v>
      </c>
      <c r="J55" s="4">
        <v>0.1</v>
      </c>
      <c r="K55" s="4">
        <v>0.08990419017097384</v>
      </c>
      <c r="L55" s="1" t="s">
        <v>44</v>
      </c>
      <c r="M55" s="3" t="s">
        <v>939</v>
      </c>
      <c r="N55" s="5">
        <v>26.53612565445026</v>
      </c>
      <c r="O55" s="3">
        <v>9.550000000000001</v>
      </c>
      <c r="P55" s="3">
        <v>3.12</v>
      </c>
      <c r="Q55" s="4">
        <v>0.3267015706806283</v>
      </c>
      <c r="R55" s="1">
        <v>61</v>
      </c>
      <c r="S55" s="4">
        <v>0.09979014724923641</v>
      </c>
      <c r="T55" s="1" t="s">
        <v>977</v>
      </c>
      <c r="U55" s="4" t="s">
        <v>1062</v>
      </c>
      <c r="V55" s="1" t="s">
        <v>1066</v>
      </c>
      <c r="W55" s="6" t="s">
        <v>1069</v>
      </c>
      <c r="X55" s="7">
        <v>14492.659539</v>
      </c>
      <c r="Y55" s="10">
        <v>45539</v>
      </c>
      <c r="Z55" s="1" t="s">
        <v>1085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HYPERLINK("https://www.suredividend.com/sure-analysis-MCO/","Moody`s Corp.")</f>
        <v>0</v>
      </c>
      <c r="C56" s="1" t="s">
        <v>937</v>
      </c>
      <c r="D56" s="3">
        <v>467</v>
      </c>
      <c r="E56" s="3">
        <v>471.995</v>
      </c>
      <c r="F56" s="3">
        <v>398</v>
      </c>
      <c r="G56" s="4">
        <v>1.185917085427136</v>
      </c>
      <c r="H56" s="4">
        <v>0.007203466138412483</v>
      </c>
      <c r="I56" s="4">
        <v>-0.0335283152045196</v>
      </c>
      <c r="J56" s="4">
        <v>0.12</v>
      </c>
      <c r="K56" s="4">
        <v>0.08960798194456343</v>
      </c>
      <c r="L56" s="1" t="s">
        <v>44</v>
      </c>
      <c r="M56" s="3" t="s">
        <v>833</v>
      </c>
      <c r="N56" s="5">
        <v>39.16970954356847</v>
      </c>
      <c r="O56" s="3">
        <v>12.05</v>
      </c>
      <c r="P56" s="3">
        <v>3.4</v>
      </c>
      <c r="Q56" s="4">
        <v>0.2821576763485477</v>
      </c>
      <c r="R56" s="1">
        <v>15</v>
      </c>
      <c r="S56" s="4">
        <v>0.1100310854265607</v>
      </c>
      <c r="T56" s="1" t="s">
        <v>978</v>
      </c>
      <c r="U56" s="4" t="s">
        <v>1062</v>
      </c>
      <c r="V56" s="1" t="s">
        <v>1066</v>
      </c>
      <c r="W56" s="6" t="s">
        <v>1072</v>
      </c>
      <c r="X56" s="7">
        <v>85515.52800000001</v>
      </c>
      <c r="Y56" s="10">
        <v>45590</v>
      </c>
      <c r="Z56" s="1" t="s">
        <v>1089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HYPERLINK("https://www.suredividend.com/sure-analysis-CPKF/","Chesapeake Financial Shares Inc")</f>
        <v>0</v>
      </c>
      <c r="C57" s="1" t="s">
        <v>937</v>
      </c>
      <c r="D57" s="3">
        <v>18.51</v>
      </c>
      <c r="E57" s="3">
        <v>18.7</v>
      </c>
      <c r="F57" s="3">
        <v>19.55</v>
      </c>
      <c r="G57" s="4">
        <v>0.9565217391304347</v>
      </c>
      <c r="H57" s="4">
        <v>0.03422459893048128</v>
      </c>
      <c r="I57" s="4">
        <v>0.008929989071996491</v>
      </c>
      <c r="J57" s="4">
        <v>0.05</v>
      </c>
      <c r="K57" s="4">
        <v>0.08925047401515207</v>
      </c>
      <c r="L57" s="1" t="s">
        <v>44</v>
      </c>
      <c r="M57" s="3" t="s">
        <v>44</v>
      </c>
      <c r="N57" s="5">
        <v>8.130434782608695</v>
      </c>
      <c r="O57" s="3">
        <v>2.3</v>
      </c>
      <c r="P57" s="3">
        <v>0.64</v>
      </c>
      <c r="Q57" s="4">
        <v>0.2782608695652174</v>
      </c>
      <c r="R57" s="1">
        <v>32</v>
      </c>
      <c r="S57" s="4">
        <v>0.05081623913789235</v>
      </c>
      <c r="U57" s="4" t="s">
        <v>1062</v>
      </c>
      <c r="V57" s="1" t="s">
        <v>1066</v>
      </c>
      <c r="W57" s="6" t="s">
        <v>1072</v>
      </c>
      <c r="X57" s="7">
        <v>0</v>
      </c>
      <c r="Y57" s="10">
        <v>45600</v>
      </c>
      <c r="Z57" s="1" t="s">
        <v>1089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HYPERLINK("https://www.suredividend.com/sure-analysis-TR/","Tootsie Roll Industries, Inc.")</f>
        <v>0</v>
      </c>
      <c r="C58" s="1" t="s">
        <v>936</v>
      </c>
      <c r="D58" s="3">
        <v>30</v>
      </c>
      <c r="E58" s="3">
        <v>32.315</v>
      </c>
      <c r="F58" s="3">
        <v>41</v>
      </c>
      <c r="G58" s="4">
        <v>0.788170731707317</v>
      </c>
      <c r="H58" s="4">
        <v>0.01114033730465728</v>
      </c>
      <c r="I58" s="4">
        <v>0.04875957596876135</v>
      </c>
      <c r="J58" s="4">
        <v>0.03</v>
      </c>
      <c r="K58" s="4">
        <v>0.08828290799900529</v>
      </c>
      <c r="L58" s="1" t="s">
        <v>44</v>
      </c>
      <c r="M58" s="3" t="s">
        <v>939</v>
      </c>
      <c r="N58" s="5">
        <v>23.7610294117647</v>
      </c>
      <c r="O58" s="3">
        <v>1.36</v>
      </c>
      <c r="P58" s="3">
        <v>0.36</v>
      </c>
      <c r="Q58" s="4">
        <v>0.2647058823529411</v>
      </c>
      <c r="R58" s="1">
        <v>58</v>
      </c>
      <c r="S58" s="4">
        <v>0</v>
      </c>
      <c r="T58" s="1" t="s">
        <v>979</v>
      </c>
      <c r="U58" s="4" t="s">
        <v>1062</v>
      </c>
      <c r="V58" s="1" t="s">
        <v>1066</v>
      </c>
      <c r="W58" s="6" t="s">
        <v>1074</v>
      </c>
      <c r="X58" s="7">
        <v>2309.106505</v>
      </c>
      <c r="Y58" s="10">
        <v>45593</v>
      </c>
      <c r="Z58" s="1" t="s">
        <v>1092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HYPERLINK("https://www.suredividend.com/sure-analysis-EMR/","Emerson Electric Co.")</f>
        <v>0</v>
      </c>
      <c r="C59" s="1" t="s">
        <v>937</v>
      </c>
      <c r="D59" s="3">
        <v>129</v>
      </c>
      <c r="E59" s="3">
        <v>129.21</v>
      </c>
      <c r="F59" s="3">
        <v>120</v>
      </c>
      <c r="G59" s="4">
        <v>1.07675</v>
      </c>
      <c r="H59" s="4">
        <v>0.01633000541753734</v>
      </c>
      <c r="I59" s="4">
        <v>-0.01468062224611155</v>
      </c>
      <c r="J59" s="4">
        <v>0.09</v>
      </c>
      <c r="K59" s="4">
        <v>0.08711062765374433</v>
      </c>
      <c r="L59" s="1" t="s">
        <v>44</v>
      </c>
      <c r="M59" s="3" t="s">
        <v>939</v>
      </c>
      <c r="N59" s="5">
        <v>21.535</v>
      </c>
      <c r="O59" s="3">
        <v>6</v>
      </c>
      <c r="P59" s="3">
        <v>2.11</v>
      </c>
      <c r="Q59" s="4">
        <v>0.3516666666666666</v>
      </c>
      <c r="R59" s="1">
        <v>68</v>
      </c>
      <c r="S59" s="4">
        <v>0.03033090270966277</v>
      </c>
      <c r="T59" s="1" t="s">
        <v>972</v>
      </c>
      <c r="U59" s="4" t="s">
        <v>1062</v>
      </c>
      <c r="V59" s="1" t="s">
        <v>1066</v>
      </c>
      <c r="W59" s="6" t="s">
        <v>1069</v>
      </c>
      <c r="X59" s="7">
        <v>73647.03200000001</v>
      </c>
      <c r="Y59" s="10">
        <v>45611</v>
      </c>
      <c r="Z59" s="1" t="s">
        <v>1089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HYPERLINK("https://www.suredividend.com/sure-analysis-RMD/","Resmed Inc.")</f>
        <v>0</v>
      </c>
      <c r="C60" s="1" t="s">
        <v>937</v>
      </c>
      <c r="D60" s="3">
        <v>245</v>
      </c>
      <c r="E60" s="3">
        <v>239.47</v>
      </c>
      <c r="F60" s="3">
        <v>207</v>
      </c>
      <c r="G60" s="4">
        <v>1.156859903381642</v>
      </c>
      <c r="H60" s="4">
        <v>0.008852883450954191</v>
      </c>
      <c r="I60" s="4">
        <v>-0.02872134154021166</v>
      </c>
      <c r="J60" s="4">
        <v>0.11</v>
      </c>
      <c r="K60" s="4">
        <v>0.08677323970710593</v>
      </c>
      <c r="L60" s="1" t="s">
        <v>44</v>
      </c>
      <c r="M60" s="3" t="s">
        <v>591</v>
      </c>
      <c r="N60" s="5">
        <v>25.47553191489362</v>
      </c>
      <c r="O60" s="3">
        <v>9.4</v>
      </c>
      <c r="P60" s="3">
        <v>2.12</v>
      </c>
      <c r="Q60" s="4">
        <v>0.225531914893617</v>
      </c>
      <c r="R60" s="1">
        <v>12</v>
      </c>
      <c r="S60" s="4">
        <v>0.09972400142066462</v>
      </c>
      <c r="T60" s="1" t="s">
        <v>980</v>
      </c>
      <c r="U60" s="4" t="s">
        <v>1062</v>
      </c>
      <c r="V60" s="1" t="s">
        <v>1066</v>
      </c>
      <c r="W60" s="6" t="s">
        <v>1073</v>
      </c>
      <c r="X60" s="7">
        <v>35145.837507</v>
      </c>
      <c r="Y60" s="10">
        <v>45602</v>
      </c>
      <c r="Z60" s="1" t="s">
        <v>1087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HYPERLINK("https://www.suredividend.com/sure-analysis-BKH/","Black Hills Corporation")</f>
        <v>0</v>
      </c>
      <c r="C61" s="1" t="s">
        <v>937</v>
      </c>
      <c r="D61" s="3">
        <v>61</v>
      </c>
      <c r="E61" s="3">
        <v>63</v>
      </c>
      <c r="F61" s="3">
        <v>66</v>
      </c>
      <c r="G61" s="4">
        <v>0.9545454545454546</v>
      </c>
      <c r="H61" s="4">
        <v>0.04126984126984127</v>
      </c>
      <c r="I61" s="4">
        <v>0.009347419909568888</v>
      </c>
      <c r="J61" s="4">
        <v>0.04</v>
      </c>
      <c r="K61" s="4">
        <v>0.08650400721080964</v>
      </c>
      <c r="L61" s="1" t="s">
        <v>44</v>
      </c>
      <c r="M61" s="3" t="s">
        <v>44</v>
      </c>
      <c r="N61" s="5">
        <v>16.15384615384615</v>
      </c>
      <c r="O61" s="3">
        <v>3.9</v>
      </c>
      <c r="P61" s="3">
        <v>2.6</v>
      </c>
      <c r="Q61" s="4">
        <v>0.6666666666666667</v>
      </c>
      <c r="R61" s="1">
        <v>54</v>
      </c>
      <c r="S61" s="4">
        <v>0.05010553388446692</v>
      </c>
      <c r="T61" s="1" t="s">
        <v>981</v>
      </c>
      <c r="U61" s="4" t="s">
        <v>1062</v>
      </c>
      <c r="V61" s="1" t="s">
        <v>1066</v>
      </c>
      <c r="W61" s="6" t="s">
        <v>1071</v>
      </c>
      <c r="X61" s="7">
        <v>4506.250876</v>
      </c>
      <c r="Y61" s="10">
        <v>45607</v>
      </c>
      <c r="Z61" s="1" t="s">
        <v>1087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HYPERLINK("https://www.suredividend.com/sure-analysis-INTU/","Intuit Inc")</f>
        <v>0</v>
      </c>
      <c r="C62" s="1" t="s">
        <v>936</v>
      </c>
      <c r="D62" s="3">
        <v>620</v>
      </c>
      <c r="E62" s="3">
        <v>678.54</v>
      </c>
      <c r="F62" s="3">
        <v>539</v>
      </c>
      <c r="G62" s="4">
        <v>1.258886827458256</v>
      </c>
      <c r="H62" s="4">
        <v>0.006130810269107201</v>
      </c>
      <c r="I62" s="4">
        <v>-0.0450015600285204</v>
      </c>
      <c r="J62" s="4">
        <v>0.13</v>
      </c>
      <c r="K62" s="4">
        <v>0.08568655379163315</v>
      </c>
      <c r="L62" s="1" t="s">
        <v>44</v>
      </c>
      <c r="M62" s="3" t="s">
        <v>833</v>
      </c>
      <c r="N62" s="5">
        <v>35.23052959501557</v>
      </c>
      <c r="O62" s="3">
        <v>19.26</v>
      </c>
      <c r="P62" s="3">
        <v>4.16</v>
      </c>
      <c r="Q62" s="4">
        <v>0.2159916926272066</v>
      </c>
      <c r="R62" s="1">
        <v>13</v>
      </c>
      <c r="S62" s="4">
        <v>0.1298663844641561</v>
      </c>
      <c r="T62" s="1" t="s">
        <v>967</v>
      </c>
      <c r="U62" s="4" t="s">
        <v>1062</v>
      </c>
      <c r="V62" s="1" t="s">
        <v>1066</v>
      </c>
      <c r="W62" s="6" t="s">
        <v>1075</v>
      </c>
      <c r="X62" s="7">
        <v>190265.01252</v>
      </c>
      <c r="Y62" s="10">
        <v>45529</v>
      </c>
      <c r="Z62" s="1" t="s">
        <v>1081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HYPERLINK("https://www.suredividend.com/sure-analysis-CSX/","CSX Corp.")</f>
        <v>0</v>
      </c>
      <c r="C63" s="1" t="s">
        <v>937</v>
      </c>
      <c r="D63" s="3">
        <v>36</v>
      </c>
      <c r="E63" s="3">
        <v>34.97</v>
      </c>
      <c r="F63" s="3">
        <v>32</v>
      </c>
      <c r="G63" s="4">
        <v>1.0928125</v>
      </c>
      <c r="H63" s="4">
        <v>0.01372605090077209</v>
      </c>
      <c r="I63" s="4">
        <v>-0.01759430998741551</v>
      </c>
      <c r="J63" s="4">
        <v>0.09</v>
      </c>
      <c r="K63" s="4">
        <v>0.08489412229980053</v>
      </c>
      <c r="L63" s="1" t="s">
        <v>44</v>
      </c>
      <c r="M63" s="3" t="s">
        <v>939</v>
      </c>
      <c r="N63" s="5">
        <v>18.9027027027027</v>
      </c>
      <c r="O63" s="3">
        <v>1.85</v>
      </c>
      <c r="P63" s="3">
        <v>0.48</v>
      </c>
      <c r="Q63" s="4">
        <v>0.2594594594594594</v>
      </c>
      <c r="R63" s="1">
        <v>19</v>
      </c>
      <c r="S63" s="4">
        <v>0.11032151746146</v>
      </c>
      <c r="T63" s="1" t="s">
        <v>956</v>
      </c>
      <c r="U63" s="4" t="s">
        <v>1062</v>
      </c>
      <c r="V63" s="1" t="s">
        <v>1066</v>
      </c>
      <c r="W63" s="6" t="s">
        <v>1069</v>
      </c>
      <c r="X63" s="7">
        <v>67436.81778</v>
      </c>
      <c r="Y63" s="10">
        <v>45606</v>
      </c>
      <c r="Z63" s="1" t="s">
        <v>1089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HYPERLINK("https://www.suredividend.com/sure-analysis-GPC/","Genuine Parts Co.")</f>
        <v>0</v>
      </c>
      <c r="C64" s="1" t="s">
        <v>936</v>
      </c>
      <c r="D64" s="3">
        <v>113</v>
      </c>
      <c r="E64" s="3">
        <v>124.16</v>
      </c>
      <c r="F64" s="3">
        <v>121</v>
      </c>
      <c r="G64" s="4">
        <v>1.026115702479339</v>
      </c>
      <c r="H64" s="4">
        <v>0.03221649484536083</v>
      </c>
      <c r="I64" s="4">
        <v>-0.00514283228959711</v>
      </c>
      <c r="J64" s="4">
        <v>0.06</v>
      </c>
      <c r="K64" s="4">
        <v>0.08481846936533111</v>
      </c>
      <c r="L64" s="1" t="s">
        <v>44</v>
      </c>
      <c r="M64" s="3" t="s">
        <v>44</v>
      </c>
      <c r="N64" s="5">
        <v>15.42360248447205</v>
      </c>
      <c r="O64" s="3">
        <v>8.050000000000001</v>
      </c>
      <c r="P64" s="3">
        <v>4</v>
      </c>
      <c r="Q64" s="4">
        <v>0.4968944099378881</v>
      </c>
      <c r="R64" s="1">
        <v>68</v>
      </c>
      <c r="S64" s="4">
        <v>0.06999210686288015</v>
      </c>
      <c r="T64" s="1" t="s">
        <v>952</v>
      </c>
      <c r="U64" s="4" t="s">
        <v>1062</v>
      </c>
      <c r="V64" s="1" t="s">
        <v>1066</v>
      </c>
      <c r="W64" s="6" t="s">
        <v>1077</v>
      </c>
      <c r="X64" s="7">
        <v>17266.941321</v>
      </c>
      <c r="Y64" s="10">
        <v>45588</v>
      </c>
      <c r="Z64" s="1" t="s">
        <v>1089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HYPERLINK("https://www.suredividend.com/sure-analysis-PRI/","Primerica Inc")</f>
        <v>0</v>
      </c>
      <c r="C65" s="1" t="s">
        <v>937</v>
      </c>
      <c r="D65" s="3">
        <v>298</v>
      </c>
      <c r="E65" s="3">
        <v>300.705</v>
      </c>
      <c r="F65" s="3">
        <v>265</v>
      </c>
      <c r="G65" s="4">
        <v>1.134735849056604</v>
      </c>
      <c r="H65" s="4">
        <v>0.01197186611463062</v>
      </c>
      <c r="I65" s="4">
        <v>-0.0249631154066301</v>
      </c>
      <c r="J65" s="4">
        <v>0.1</v>
      </c>
      <c r="K65" s="4">
        <v>0.0844282994343426</v>
      </c>
      <c r="L65" s="1" t="s">
        <v>44</v>
      </c>
      <c r="M65" s="3" t="s">
        <v>591</v>
      </c>
      <c r="N65" s="5">
        <v>15.91031746031746</v>
      </c>
      <c r="O65" s="3">
        <v>18.9</v>
      </c>
      <c r="P65" s="3">
        <v>3.6</v>
      </c>
      <c r="Q65" s="4">
        <v>0.1904761904761905</v>
      </c>
      <c r="R65" s="1">
        <v>15</v>
      </c>
      <c r="S65" s="4">
        <v>0.100082101138866</v>
      </c>
      <c r="T65" s="1" t="s">
        <v>951</v>
      </c>
      <c r="U65" s="4" t="s">
        <v>1062</v>
      </c>
      <c r="V65" s="1" t="s">
        <v>1066</v>
      </c>
      <c r="W65" s="6" t="s">
        <v>1072</v>
      </c>
      <c r="X65" s="7">
        <v>10041.120546</v>
      </c>
      <c r="Y65" s="10">
        <v>45605</v>
      </c>
      <c r="Z65" s="1" t="s">
        <v>1083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HYPERLINK("https://www.suredividend.com/sure-analysis-MSA/","MSA Safety Inc")</f>
        <v>0</v>
      </c>
      <c r="C66" s="1" t="s">
        <v>937</v>
      </c>
      <c r="D66" s="3">
        <v>170</v>
      </c>
      <c r="E66" s="3">
        <v>169.41</v>
      </c>
      <c r="F66" s="3">
        <v>172</v>
      </c>
      <c r="G66" s="4">
        <v>0.9849418604651162</v>
      </c>
      <c r="H66" s="4">
        <v>0.01204179210200106</v>
      </c>
      <c r="I66" s="4">
        <v>0.003039141747785079</v>
      </c>
      <c r="J66" s="4">
        <v>0.07000000000000001</v>
      </c>
      <c r="K66" s="4">
        <v>0.0838852775948864</v>
      </c>
      <c r="L66" s="1" t="s">
        <v>44</v>
      </c>
      <c r="M66" s="3" t="s">
        <v>939</v>
      </c>
      <c r="N66" s="5">
        <v>21.71923076923077</v>
      </c>
      <c r="O66" s="3">
        <v>7.8</v>
      </c>
      <c r="P66" s="3">
        <v>2.04</v>
      </c>
      <c r="Q66" s="4">
        <v>0.2615384615384616</v>
      </c>
      <c r="R66" s="1">
        <v>54</v>
      </c>
      <c r="S66" s="4">
        <v>0.06000153927394081</v>
      </c>
      <c r="T66" s="1" t="s">
        <v>972</v>
      </c>
      <c r="U66" s="4" t="s">
        <v>1062</v>
      </c>
      <c r="V66" s="1" t="s">
        <v>1066</v>
      </c>
      <c r="W66" s="6" t="s">
        <v>1069</v>
      </c>
      <c r="X66" s="7">
        <v>6658.71243</v>
      </c>
      <c r="Y66" s="10">
        <v>45589</v>
      </c>
      <c r="Z66" s="1" t="s">
        <v>1081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HYPERLINK("https://www.suredividend.com/sure-analysis-SEIC/","SEI Investments Co.")</f>
        <v>0</v>
      </c>
      <c r="C67" s="1" t="s">
        <v>936</v>
      </c>
      <c r="D67" s="3">
        <v>74</v>
      </c>
      <c r="E67" s="3">
        <v>80.61</v>
      </c>
      <c r="F67" s="3">
        <v>78</v>
      </c>
      <c r="G67" s="4">
        <v>1.033461538461538</v>
      </c>
      <c r="H67" s="4">
        <v>0.0114129760575611</v>
      </c>
      <c r="I67" s="4">
        <v>-0.006561157908909432</v>
      </c>
      <c r="J67" s="4">
        <v>0.08</v>
      </c>
      <c r="K67" s="4">
        <v>0.0836036263438702</v>
      </c>
      <c r="L67" s="1" t="s">
        <v>44</v>
      </c>
      <c r="M67" s="3" t="s">
        <v>939</v>
      </c>
      <c r="N67" s="5">
        <v>18.53103448275862</v>
      </c>
      <c r="O67" s="3">
        <v>4.35</v>
      </c>
      <c r="P67" s="3">
        <v>0.92</v>
      </c>
      <c r="Q67" s="4">
        <v>0.2114942528735632</v>
      </c>
      <c r="R67" s="1">
        <v>33</v>
      </c>
      <c r="S67" s="4">
        <v>0.07971513264886743</v>
      </c>
      <c r="T67" s="1" t="s">
        <v>982</v>
      </c>
      <c r="U67" s="4" t="s">
        <v>1062</v>
      </c>
      <c r="V67" s="1" t="s">
        <v>1066</v>
      </c>
      <c r="W67" s="6" t="s">
        <v>1072</v>
      </c>
      <c r="X67" s="7">
        <v>10387.458856</v>
      </c>
      <c r="Y67" s="10">
        <v>45590</v>
      </c>
      <c r="Z67" s="1" t="s">
        <v>1089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HYPERLINK("https://www.suredividend.com/sure-analysis-CHE/","Chemed Corp.")</f>
        <v>0</v>
      </c>
      <c r="C68" s="1" t="s">
        <v>937</v>
      </c>
      <c r="D68" s="3">
        <v>525</v>
      </c>
      <c r="E68" s="3">
        <v>555.585</v>
      </c>
      <c r="F68" s="3">
        <v>577</v>
      </c>
      <c r="G68" s="4">
        <v>0.9628856152512999</v>
      </c>
      <c r="H68" s="4">
        <v>0.003599809210111864</v>
      </c>
      <c r="I68" s="4">
        <v>0.007592811071887251</v>
      </c>
      <c r="J68" s="4">
        <v>0.07000000000000001</v>
      </c>
      <c r="K68" s="4">
        <v>0.08119658139931052</v>
      </c>
      <c r="L68" s="1" t="s">
        <v>44</v>
      </c>
      <c r="M68" s="3" t="s">
        <v>591</v>
      </c>
      <c r="N68" s="5">
        <v>24.0721403812825</v>
      </c>
      <c r="O68" s="3">
        <v>23.08</v>
      </c>
      <c r="P68" s="3">
        <v>2</v>
      </c>
      <c r="Q68" s="4">
        <v>0.08665511265164645</v>
      </c>
      <c r="R68" s="1">
        <v>17</v>
      </c>
      <c r="S68" s="4">
        <v>0.04978904632428516</v>
      </c>
      <c r="T68" s="1" t="s">
        <v>981</v>
      </c>
      <c r="U68" s="4" t="s">
        <v>1062</v>
      </c>
      <c r="V68" s="1" t="s">
        <v>1066</v>
      </c>
      <c r="W68" s="6" t="s">
        <v>1073</v>
      </c>
      <c r="X68" s="7">
        <v>8313.399146</v>
      </c>
      <c r="Y68" s="10">
        <v>45601</v>
      </c>
      <c r="Z68" s="1" t="s">
        <v>1080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HYPERLINK("https://www.suredividend.com/sure-analysis-COR/","Cencora Inc.")</f>
        <v>0</v>
      </c>
      <c r="C69" s="1" t="s">
        <v>937</v>
      </c>
      <c r="D69" s="3">
        <v>251</v>
      </c>
      <c r="E69" s="3">
        <v>242.88</v>
      </c>
      <c r="F69" s="3">
        <v>224</v>
      </c>
      <c r="G69" s="4">
        <v>1.084285714285714</v>
      </c>
      <c r="H69" s="4">
        <v>0.009057971014492754</v>
      </c>
      <c r="I69" s="4">
        <v>-0.01605402655269328</v>
      </c>
      <c r="J69" s="4">
        <v>0.09</v>
      </c>
      <c r="K69" s="4">
        <v>0.08103515842796916</v>
      </c>
      <c r="L69" s="1" t="s">
        <v>44</v>
      </c>
      <c r="M69" s="3" t="s">
        <v>591</v>
      </c>
      <c r="N69" s="5">
        <v>16.64701850582591</v>
      </c>
      <c r="O69" s="3">
        <v>14.59</v>
      </c>
      <c r="P69" s="3">
        <v>2.2</v>
      </c>
      <c r="Q69" s="4">
        <v>0.1507882111034956</v>
      </c>
      <c r="R69" s="1">
        <v>21</v>
      </c>
      <c r="S69" s="4">
        <v>0.07983144053217384</v>
      </c>
      <c r="T69" s="1" t="s">
        <v>972</v>
      </c>
      <c r="U69" s="4" t="s">
        <v>1062</v>
      </c>
      <c r="V69" s="1" t="s">
        <v>1066</v>
      </c>
      <c r="W69" s="6" t="s">
        <v>1073</v>
      </c>
      <c r="X69" s="7">
        <v>47856.762631</v>
      </c>
      <c r="Y69" s="10">
        <v>45610</v>
      </c>
      <c r="Z69" s="1" t="s">
        <v>1085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HYPERLINK("https://www.suredividend.com/sure-analysis-WABC/","Westamerica Bancorporation")</f>
        <v>0</v>
      </c>
      <c r="C70" s="1" t="s">
        <v>937</v>
      </c>
      <c r="D70" s="3">
        <v>52</v>
      </c>
      <c r="E70" s="3">
        <v>56.44</v>
      </c>
      <c r="F70" s="3">
        <v>67</v>
      </c>
      <c r="G70" s="4">
        <v>0.8423880597014926</v>
      </c>
      <c r="H70" s="4">
        <v>0.03118355776045358</v>
      </c>
      <c r="I70" s="4">
        <v>0.03489802829930433</v>
      </c>
      <c r="J70" s="4">
        <v>0.02</v>
      </c>
      <c r="K70" s="4">
        <v>0.08098153776262373</v>
      </c>
      <c r="L70" s="1" t="s">
        <v>44</v>
      </c>
      <c r="M70" s="3" t="s">
        <v>44</v>
      </c>
      <c r="N70" s="5">
        <v>11.0234375</v>
      </c>
      <c r="O70" s="3">
        <v>5.12</v>
      </c>
      <c r="P70" s="3">
        <v>1.76</v>
      </c>
      <c r="Q70" s="4">
        <v>0.34375</v>
      </c>
      <c r="R70" s="1">
        <v>30</v>
      </c>
      <c r="S70" s="4">
        <v>0.01966570441215199</v>
      </c>
      <c r="T70" s="1" t="s">
        <v>945</v>
      </c>
      <c r="U70" s="4" t="s">
        <v>1062</v>
      </c>
      <c r="V70" s="1" t="s">
        <v>1066</v>
      </c>
      <c r="W70" s="6" t="s">
        <v>1072</v>
      </c>
      <c r="X70" s="7">
        <v>1504.290045</v>
      </c>
      <c r="Y70" s="10">
        <v>45584</v>
      </c>
      <c r="Z70" s="1" t="s">
        <v>1079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HYPERLINK("https://www.suredividend.com/sure-analysis-MSFT/","Microsoft Corporation")</f>
        <v>0</v>
      </c>
      <c r="C71" s="1" t="s">
        <v>937</v>
      </c>
      <c r="D71" s="3">
        <v>406</v>
      </c>
      <c r="E71" s="3">
        <v>415.76</v>
      </c>
      <c r="F71" s="3">
        <v>319</v>
      </c>
      <c r="G71" s="4">
        <v>1.303322884012539</v>
      </c>
      <c r="H71" s="4">
        <v>0.007985376178564556</v>
      </c>
      <c r="I71" s="4">
        <v>-0.05160425716095041</v>
      </c>
      <c r="J71" s="4">
        <v>0.13</v>
      </c>
      <c r="K71" s="4">
        <v>0.07944446924997428</v>
      </c>
      <c r="L71" s="1" t="s">
        <v>44</v>
      </c>
      <c r="M71" s="3" t="s">
        <v>591</v>
      </c>
      <c r="N71" s="5">
        <v>31.26015037593985</v>
      </c>
      <c r="O71" s="3">
        <v>13.3</v>
      </c>
      <c r="P71" s="3">
        <v>3.32</v>
      </c>
      <c r="Q71" s="4">
        <v>0.2496240601503759</v>
      </c>
      <c r="R71" s="1">
        <v>23</v>
      </c>
      <c r="S71" s="4">
        <v>0.0887925127589253</v>
      </c>
      <c r="T71" s="1" t="s">
        <v>959</v>
      </c>
      <c r="U71" s="4" t="s">
        <v>1062</v>
      </c>
      <c r="V71" s="1" t="s">
        <v>1066</v>
      </c>
      <c r="W71" s="6" t="s">
        <v>1075</v>
      </c>
      <c r="X71" s="7">
        <v>3091126.03143</v>
      </c>
      <c r="Y71" s="10">
        <v>45597</v>
      </c>
      <c r="Z71" s="1" t="s">
        <v>1088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HYPERLINK("https://www.suredividend.com/sure-analysis-RNR/","RenaissanceRe Holdings Ltd")</f>
        <v>0</v>
      </c>
      <c r="C72" s="1" t="s">
        <v>937</v>
      </c>
      <c r="D72" s="3">
        <v>268</v>
      </c>
      <c r="E72" s="3">
        <v>261.51</v>
      </c>
      <c r="F72" s="3">
        <v>232</v>
      </c>
      <c r="G72" s="4">
        <v>1.127198275862069</v>
      </c>
      <c r="H72" s="4">
        <v>0.00596535505334404</v>
      </c>
      <c r="I72" s="4">
        <v>-0.02366257541385142</v>
      </c>
      <c r="J72" s="4">
        <v>0.1</v>
      </c>
      <c r="K72" s="4">
        <v>0.07876819669678103</v>
      </c>
      <c r="L72" s="1" t="s">
        <v>44</v>
      </c>
      <c r="M72" s="3" t="s">
        <v>591</v>
      </c>
      <c r="N72" s="5">
        <v>6.193983893889152</v>
      </c>
      <c r="O72" s="3">
        <v>42.22</v>
      </c>
      <c r="P72" s="3">
        <v>1.56</v>
      </c>
      <c r="Q72" s="4">
        <v>0.03694931312174325</v>
      </c>
      <c r="R72" s="1">
        <v>29</v>
      </c>
      <c r="S72" s="4">
        <v>0.02558045007666498</v>
      </c>
      <c r="T72" s="1" t="s">
        <v>975</v>
      </c>
      <c r="U72" s="4" t="s">
        <v>1062</v>
      </c>
      <c r="V72" s="1" t="s">
        <v>1067</v>
      </c>
      <c r="W72" s="6" t="s">
        <v>1072</v>
      </c>
      <c r="X72" s="7">
        <v>13582.298233</v>
      </c>
      <c r="Y72" s="10">
        <v>45605</v>
      </c>
      <c r="Z72" s="1" t="s">
        <v>1081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HYPERLINK("https://www.suredividend.com/sure-analysis-AOS/","A.O. Smith Corp.")</f>
        <v>0</v>
      </c>
      <c r="C73" s="1" t="s">
        <v>937</v>
      </c>
      <c r="D73" s="3">
        <v>77</v>
      </c>
      <c r="E73" s="3">
        <v>72.14</v>
      </c>
      <c r="F73" s="3">
        <v>72</v>
      </c>
      <c r="G73" s="4">
        <v>1.001944444444445</v>
      </c>
      <c r="H73" s="4">
        <v>0.01885223177155531</v>
      </c>
      <c r="I73" s="4">
        <v>-0.0003884358311283531</v>
      </c>
      <c r="J73" s="4">
        <v>0.06</v>
      </c>
      <c r="K73" s="4">
        <v>0.07790609516526081</v>
      </c>
      <c r="L73" s="1" t="s">
        <v>44</v>
      </c>
      <c r="M73" s="3" t="s">
        <v>939</v>
      </c>
      <c r="N73" s="5">
        <v>19.08465608465609</v>
      </c>
      <c r="O73" s="3">
        <v>3.78</v>
      </c>
      <c r="P73" s="3">
        <v>1.36</v>
      </c>
      <c r="Q73" s="4">
        <v>0.3597883597883598</v>
      </c>
      <c r="R73" s="1">
        <v>31</v>
      </c>
      <c r="S73" s="4">
        <v>0.0801851873035635</v>
      </c>
      <c r="T73" s="1" t="s">
        <v>983</v>
      </c>
      <c r="U73" s="4" t="s">
        <v>1062</v>
      </c>
      <c r="V73" s="1" t="s">
        <v>1066</v>
      </c>
      <c r="W73" s="6" t="s">
        <v>1069</v>
      </c>
      <c r="X73" s="7">
        <v>10461.422655</v>
      </c>
      <c r="Y73" s="10">
        <v>45596</v>
      </c>
      <c r="Z73" s="1" t="s">
        <v>1087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HYPERLINK("https://www.suredividend.com/sure-analysis-LANC/","Lancaster Colony Corp.")</f>
        <v>0</v>
      </c>
      <c r="C74" s="1" t="s">
        <v>937</v>
      </c>
      <c r="D74" s="3">
        <v>171</v>
      </c>
      <c r="E74" s="3">
        <v>180.085</v>
      </c>
      <c r="F74" s="3">
        <v>188</v>
      </c>
      <c r="G74" s="4">
        <v>0.9578989361702128</v>
      </c>
      <c r="H74" s="4">
        <v>0.0211011466807341</v>
      </c>
      <c r="I74" s="4">
        <v>0.00863970893538557</v>
      </c>
      <c r="J74" s="4">
        <v>0.05</v>
      </c>
      <c r="K74" s="4">
        <v>0.0777869579346262</v>
      </c>
      <c r="L74" s="1" t="s">
        <v>44</v>
      </c>
      <c r="M74" s="3" t="s">
        <v>939</v>
      </c>
      <c r="N74" s="5">
        <v>26.87835820895522</v>
      </c>
      <c r="O74" s="3">
        <v>6.7</v>
      </c>
      <c r="P74" s="3">
        <v>3.8</v>
      </c>
      <c r="Q74" s="4">
        <v>0.5671641791044776</v>
      </c>
      <c r="R74" s="1">
        <v>62</v>
      </c>
      <c r="S74" s="4">
        <v>0.04870342968228014</v>
      </c>
      <c r="T74" s="1" t="s">
        <v>964</v>
      </c>
      <c r="U74" s="4" t="s">
        <v>1062</v>
      </c>
      <c r="V74" s="1" t="s">
        <v>1066</v>
      </c>
      <c r="W74" s="6" t="s">
        <v>1074</v>
      </c>
      <c r="X74" s="7">
        <v>4962.8026</v>
      </c>
      <c r="Y74" s="10">
        <v>45537</v>
      </c>
      <c r="Z74" s="1" t="s">
        <v>1089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HYPERLINK("https://www.suredividend.com/sure-analysis-UVV/","Universal Corp.")</f>
        <v>0</v>
      </c>
      <c r="C75" s="1" t="s">
        <v>937</v>
      </c>
      <c r="D75" s="3">
        <v>53</v>
      </c>
      <c r="E75" s="3">
        <v>55.32</v>
      </c>
      <c r="F75" s="3">
        <v>59</v>
      </c>
      <c r="G75" s="4">
        <v>0.9376271186440678</v>
      </c>
      <c r="H75" s="4">
        <v>0.05856832971800434</v>
      </c>
      <c r="I75" s="4">
        <v>0.01296389950658039</v>
      </c>
      <c r="J75" s="4">
        <v>0.015</v>
      </c>
      <c r="K75" s="4">
        <v>0.07728395542829047</v>
      </c>
      <c r="L75" s="1" t="s">
        <v>44</v>
      </c>
      <c r="M75" s="3" t="s">
        <v>44</v>
      </c>
      <c r="N75" s="5">
        <v>11.28979591836735</v>
      </c>
      <c r="O75" s="3">
        <v>4.9</v>
      </c>
      <c r="P75" s="3">
        <v>3.24</v>
      </c>
      <c r="Q75" s="4">
        <v>0.6612244897959184</v>
      </c>
      <c r="R75" s="1">
        <v>54</v>
      </c>
      <c r="S75" s="4">
        <v>0.01028027494046713</v>
      </c>
      <c r="T75" s="1" t="s">
        <v>962</v>
      </c>
      <c r="U75" s="4" t="s">
        <v>1062</v>
      </c>
      <c r="V75" s="1" t="s">
        <v>1066</v>
      </c>
      <c r="W75" s="6" t="s">
        <v>1074</v>
      </c>
      <c r="X75" s="7">
        <v>1366.496619</v>
      </c>
      <c r="Y75" s="10">
        <v>45524</v>
      </c>
      <c r="Z75" s="1" t="s">
        <v>1087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HYPERLINK("https://www.suredividend.com/sure-analysis-CL/","Colgate-Palmolive Co.")</f>
        <v>0</v>
      </c>
      <c r="C76" s="1" t="s">
        <v>937</v>
      </c>
      <c r="D76" s="3">
        <v>96</v>
      </c>
      <c r="E76" s="3">
        <v>94.65000000000001</v>
      </c>
      <c r="F76" s="3">
        <v>86</v>
      </c>
      <c r="G76" s="4">
        <v>1.100581395348837</v>
      </c>
      <c r="H76" s="4">
        <v>0.02113048071843634</v>
      </c>
      <c r="I76" s="4">
        <v>-0.01898518371129676</v>
      </c>
      <c r="J76" s="4">
        <v>0.08</v>
      </c>
      <c r="K76" s="4">
        <v>0.07723888916882804</v>
      </c>
      <c r="L76" s="1" t="s">
        <v>44</v>
      </c>
      <c r="M76" s="3" t="s">
        <v>939</v>
      </c>
      <c r="N76" s="5">
        <v>26.43854748603352</v>
      </c>
      <c r="O76" s="3">
        <v>3.58</v>
      </c>
      <c r="P76" s="3">
        <v>2</v>
      </c>
      <c r="Q76" s="4">
        <v>0.5586592178770949</v>
      </c>
      <c r="R76" s="1">
        <v>63</v>
      </c>
      <c r="S76" s="4">
        <v>0.03012896281839894</v>
      </c>
      <c r="T76" s="1" t="s">
        <v>984</v>
      </c>
      <c r="U76" s="4" t="s">
        <v>1062</v>
      </c>
      <c r="V76" s="1" t="s">
        <v>1066</v>
      </c>
      <c r="W76" s="6" t="s">
        <v>1074</v>
      </c>
      <c r="X76" s="7">
        <v>77305.576751</v>
      </c>
      <c r="Y76" s="10">
        <v>45591</v>
      </c>
      <c r="Z76" s="1" t="s">
        <v>1089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HYPERLINK("https://www.suredividend.com/sure-analysis-ATO/","Atmos Energy Corp.")</f>
        <v>0</v>
      </c>
      <c r="C77" s="1" t="s">
        <v>937</v>
      </c>
      <c r="D77" s="3">
        <v>147</v>
      </c>
      <c r="E77" s="3">
        <v>146.96</v>
      </c>
      <c r="F77" s="3">
        <v>136</v>
      </c>
      <c r="G77" s="4">
        <v>1.080588235294118</v>
      </c>
      <c r="H77" s="4">
        <v>0.02367991290146979</v>
      </c>
      <c r="I77" s="4">
        <v>-0.01538158719356952</v>
      </c>
      <c r="J77" s="4">
        <v>0.07000000000000001</v>
      </c>
      <c r="K77" s="4">
        <v>0.07683526585978995</v>
      </c>
      <c r="L77" s="1" t="s">
        <v>44</v>
      </c>
      <c r="M77" s="3" t="s">
        <v>939</v>
      </c>
      <c r="N77" s="5">
        <v>20.55384615384616</v>
      </c>
      <c r="O77" s="3">
        <v>7.15</v>
      </c>
      <c r="P77" s="3">
        <v>3.48</v>
      </c>
      <c r="Q77" s="4">
        <v>0.4867132867132867</v>
      </c>
      <c r="R77" s="1">
        <v>41</v>
      </c>
      <c r="S77" s="4">
        <v>0.07986218022009695</v>
      </c>
      <c r="T77" s="1" t="s">
        <v>985</v>
      </c>
      <c r="U77" s="4" t="s">
        <v>1062</v>
      </c>
      <c r="V77" s="1" t="s">
        <v>1066</v>
      </c>
      <c r="W77" s="6" t="s">
        <v>1071</v>
      </c>
      <c r="X77" s="7">
        <v>22839.069365</v>
      </c>
      <c r="Y77" s="10">
        <v>45610</v>
      </c>
      <c r="Z77" s="1" t="s">
        <v>1089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HYPERLINK("https://www.suredividend.com/sure-analysis-MCK/","Mckesson Corporation")</f>
        <v>0</v>
      </c>
      <c r="C78" s="1" t="s">
        <v>937</v>
      </c>
      <c r="D78" s="3">
        <v>606</v>
      </c>
      <c r="E78" s="3">
        <v>615.92</v>
      </c>
      <c r="F78" s="3">
        <v>490</v>
      </c>
      <c r="G78" s="4">
        <v>1.256979591836735</v>
      </c>
      <c r="H78" s="4">
        <v>0.00461098844005715</v>
      </c>
      <c r="I78" s="4">
        <v>-0.04471192882048369</v>
      </c>
      <c r="J78" s="4">
        <v>0.12</v>
      </c>
      <c r="K78" s="4">
        <v>0.0742161679942519</v>
      </c>
      <c r="L78" s="1" t="s">
        <v>44</v>
      </c>
      <c r="M78" s="3" t="s">
        <v>591</v>
      </c>
      <c r="N78" s="5">
        <v>18.86431852986217</v>
      </c>
      <c r="O78" s="3">
        <v>32.65</v>
      </c>
      <c r="P78" s="3">
        <v>2.84</v>
      </c>
      <c r="Q78" s="4">
        <v>0.08698315467075038</v>
      </c>
      <c r="R78" s="1">
        <v>17</v>
      </c>
      <c r="S78" s="4">
        <v>0.06982550252761355</v>
      </c>
      <c r="T78" s="1" t="s">
        <v>986</v>
      </c>
      <c r="U78" s="4" t="s">
        <v>1062</v>
      </c>
      <c r="V78" s="1" t="s">
        <v>1066</v>
      </c>
      <c r="W78" s="6" t="s">
        <v>1073</v>
      </c>
      <c r="X78" s="7">
        <v>78144.32371300001</v>
      </c>
      <c r="Y78" s="10">
        <v>45613</v>
      </c>
      <c r="Z78" s="1" t="s">
        <v>1089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HYPERLINK("https://www.suredividend.com/sure-analysis-ROP/","Roper Technologies Inc")</f>
        <v>0</v>
      </c>
      <c r="C79" s="1" t="s">
        <v>937</v>
      </c>
      <c r="D79" s="3">
        <v>524</v>
      </c>
      <c r="E79" s="3">
        <v>549.16</v>
      </c>
      <c r="F79" s="3">
        <v>473</v>
      </c>
      <c r="G79" s="4">
        <v>1.161014799154334</v>
      </c>
      <c r="H79" s="4">
        <v>0.006009177653142982</v>
      </c>
      <c r="I79" s="4">
        <v>-0.02941751713024254</v>
      </c>
      <c r="J79" s="4">
        <v>0.1</v>
      </c>
      <c r="K79" s="4">
        <v>0.0734241787422103</v>
      </c>
      <c r="L79" s="1" t="s">
        <v>44</v>
      </c>
      <c r="M79" s="3" t="s">
        <v>591</v>
      </c>
      <c r="N79" s="5">
        <v>30.20682068206821</v>
      </c>
      <c r="O79" s="3">
        <v>18.18</v>
      </c>
      <c r="P79" s="3">
        <v>3.3</v>
      </c>
      <c r="Q79" s="4">
        <v>0.1815181518151815</v>
      </c>
      <c r="R79" s="1">
        <v>32</v>
      </c>
      <c r="S79" s="4">
        <v>0.07916198469158764</v>
      </c>
      <c r="T79" s="1" t="s">
        <v>979</v>
      </c>
      <c r="U79" s="4" t="s">
        <v>1062</v>
      </c>
      <c r="V79" s="1" t="s">
        <v>1066</v>
      </c>
      <c r="W79" s="6" t="s">
        <v>1069</v>
      </c>
      <c r="X79" s="7">
        <v>58908.478685</v>
      </c>
      <c r="Y79" s="10">
        <v>45497</v>
      </c>
      <c r="Z79" s="1" t="s">
        <v>1081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HYPERLINK("https://www.suredividend.com/sure-analysis-FOXA/","Fox Corporation")</f>
        <v>0</v>
      </c>
      <c r="C80" s="1" t="s">
        <v>936</v>
      </c>
      <c r="D80" s="3">
        <v>39</v>
      </c>
      <c r="E80" s="3">
        <v>45.36</v>
      </c>
      <c r="F80" s="3">
        <v>48</v>
      </c>
      <c r="G80" s="4">
        <v>0.945</v>
      </c>
      <c r="H80" s="4">
        <v>0.01190476190476191</v>
      </c>
      <c r="I80" s="4">
        <v>0.01137831645760157</v>
      </c>
      <c r="J80" s="4">
        <v>0.05</v>
      </c>
      <c r="K80" s="4">
        <v>0.07203144008808726</v>
      </c>
      <c r="L80" s="1" t="s">
        <v>44</v>
      </c>
      <c r="M80" s="3" t="s">
        <v>591</v>
      </c>
      <c r="N80" s="5">
        <v>12.32608695652174</v>
      </c>
      <c r="O80" s="3">
        <v>3.68</v>
      </c>
      <c r="P80" s="3">
        <v>0.54</v>
      </c>
      <c r="Q80" s="4">
        <v>0.1467391304347826</v>
      </c>
      <c r="R80" s="1">
        <v>3</v>
      </c>
      <c r="S80" s="4">
        <v>0.03131030647754507</v>
      </c>
      <c r="T80" s="1" t="s">
        <v>987</v>
      </c>
      <c r="U80" s="4" t="s">
        <v>1062</v>
      </c>
      <c r="V80" s="1" t="s">
        <v>1066</v>
      </c>
      <c r="W80" s="6" t="s">
        <v>1068</v>
      </c>
      <c r="X80" s="7">
        <v>20726.687848</v>
      </c>
      <c r="Y80" s="10">
        <v>45524</v>
      </c>
      <c r="Z80" s="1" t="s">
        <v>1084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937</v>
      </c>
      <c r="D81" s="3">
        <v>79</v>
      </c>
      <c r="E81" s="3">
        <v>75.215</v>
      </c>
      <c r="F81" s="3">
        <v>48</v>
      </c>
      <c r="G81" s="4">
        <v>1.566979166666667</v>
      </c>
      <c r="H81" s="4">
        <v>0.02047463936714751</v>
      </c>
      <c r="I81" s="4">
        <v>-0.08591337256909448</v>
      </c>
      <c r="J81" s="4">
        <v>0.15</v>
      </c>
      <c r="K81" s="4">
        <v>0.07162204142049489</v>
      </c>
      <c r="L81" s="1" t="s">
        <v>44</v>
      </c>
      <c r="M81" s="3" t="s">
        <v>939</v>
      </c>
      <c r="N81" s="5">
        <v>30.086</v>
      </c>
      <c r="O81" s="3">
        <v>2.5</v>
      </c>
      <c r="P81" s="3">
        <v>1.54</v>
      </c>
      <c r="Q81" s="4">
        <v>0.616</v>
      </c>
      <c r="R81" s="1">
        <v>57</v>
      </c>
      <c r="S81" s="4">
        <v>0.07973590558946508</v>
      </c>
      <c r="T81" s="1" t="s">
        <v>956</v>
      </c>
      <c r="U81" s="4" t="s">
        <v>1062</v>
      </c>
      <c r="V81" s="1" t="s">
        <v>1066</v>
      </c>
      <c r="W81" s="6" t="s">
        <v>1070</v>
      </c>
      <c r="X81" s="7">
        <v>1692.953229</v>
      </c>
      <c r="Y81" s="10">
        <v>45606</v>
      </c>
      <c r="Z81" s="1" t="s">
        <v>1089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HYPERLINK("https://www.suredividend.com/sure-analysis-NFG/","National Fuel Gas Co.")</f>
        <v>0</v>
      </c>
      <c r="C82" s="1" t="s">
        <v>937</v>
      </c>
      <c r="D82" s="3">
        <v>59</v>
      </c>
      <c r="E82" s="3">
        <v>62.25</v>
      </c>
      <c r="F82" s="3">
        <v>66</v>
      </c>
      <c r="G82" s="4">
        <v>0.9431818181818182</v>
      </c>
      <c r="H82" s="4">
        <v>0.03309236947791164</v>
      </c>
      <c r="I82" s="4">
        <v>0.01176794512623491</v>
      </c>
      <c r="J82" s="4">
        <v>0.03</v>
      </c>
      <c r="K82" s="4">
        <v>0.07073417923501335</v>
      </c>
      <c r="L82" s="1" t="s">
        <v>44</v>
      </c>
      <c r="M82" s="3" t="s">
        <v>44</v>
      </c>
      <c r="N82" s="5">
        <v>12.32673267326733</v>
      </c>
      <c r="O82" s="3">
        <v>5.05</v>
      </c>
      <c r="P82" s="3">
        <v>2.06</v>
      </c>
      <c r="Q82" s="4">
        <v>0.407920792079208</v>
      </c>
      <c r="R82" s="1">
        <v>54</v>
      </c>
      <c r="S82" s="4">
        <v>0.02493834232852055</v>
      </c>
      <c r="T82" s="1" t="s">
        <v>965</v>
      </c>
      <c r="U82" s="4" t="s">
        <v>1062</v>
      </c>
      <c r="V82" s="1" t="s">
        <v>1066</v>
      </c>
      <c r="W82" s="6" t="s">
        <v>1071</v>
      </c>
      <c r="X82" s="7">
        <v>5684.22526</v>
      </c>
      <c r="Y82" s="10">
        <v>45527</v>
      </c>
      <c r="Z82" s="1" t="s">
        <v>1088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HYPERLINK("https://www.suredividend.com/sure-analysis-WCN/","Waste Connections Inc")</f>
        <v>0</v>
      </c>
      <c r="C83" s="1" t="s">
        <v>937</v>
      </c>
      <c r="D83" s="3">
        <v>176</v>
      </c>
      <c r="E83" s="3">
        <v>186.01</v>
      </c>
      <c r="F83" s="3">
        <v>136</v>
      </c>
      <c r="G83" s="4">
        <v>1.367720588235294</v>
      </c>
      <c r="H83" s="4">
        <v>0.006666308262996613</v>
      </c>
      <c r="I83" s="4">
        <v>-0.06070821697257034</v>
      </c>
      <c r="J83" s="4">
        <v>0.13</v>
      </c>
      <c r="K83" s="4">
        <v>0.06863049139760302</v>
      </c>
      <c r="L83" s="1" t="s">
        <v>44</v>
      </c>
      <c r="M83" s="3" t="s">
        <v>833</v>
      </c>
      <c r="N83" s="5">
        <v>38.35257731958763</v>
      </c>
      <c r="O83" s="3">
        <v>4.85</v>
      </c>
      <c r="P83" s="3">
        <v>1.24</v>
      </c>
      <c r="Q83" s="4">
        <v>0.2556701030927835</v>
      </c>
      <c r="R83" s="1">
        <v>16</v>
      </c>
      <c r="S83" s="4">
        <v>0.1132247034553722</v>
      </c>
      <c r="T83" s="1" t="s">
        <v>980</v>
      </c>
      <c r="U83" s="4" t="s">
        <v>1062</v>
      </c>
      <c r="V83" s="1" t="s">
        <v>1067</v>
      </c>
      <c r="W83" s="6" t="s">
        <v>1069</v>
      </c>
      <c r="X83" s="7">
        <v>48002.321137</v>
      </c>
      <c r="Y83" s="10">
        <v>45593</v>
      </c>
      <c r="Z83" s="1" t="s">
        <v>1081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HYPERLINK("https://www.suredividend.com/sure-analysis-SYK/","Stryker Corp.")</f>
        <v>0</v>
      </c>
      <c r="C84" s="1" t="s">
        <v>937</v>
      </c>
      <c r="D84" s="3">
        <v>356</v>
      </c>
      <c r="E84" s="3">
        <v>389.52</v>
      </c>
      <c r="F84" s="3">
        <v>295</v>
      </c>
      <c r="G84" s="4">
        <v>1.320406779661017</v>
      </c>
      <c r="H84" s="4">
        <v>0.008215239268843705</v>
      </c>
      <c r="I84" s="4">
        <v>-0.05407119439400587</v>
      </c>
      <c r="J84" s="4">
        <v>0.12</v>
      </c>
      <c r="K84" s="4">
        <v>0.06856199841382882</v>
      </c>
      <c r="L84" s="1" t="s">
        <v>44</v>
      </c>
      <c r="M84" s="3" t="s">
        <v>591</v>
      </c>
      <c r="N84" s="5">
        <v>32.3253112033195</v>
      </c>
      <c r="O84" s="3">
        <v>12.05</v>
      </c>
      <c r="P84" s="3">
        <v>3.2</v>
      </c>
      <c r="Q84" s="4">
        <v>0.2655601659751037</v>
      </c>
      <c r="R84" s="1">
        <v>30</v>
      </c>
      <c r="S84" s="4">
        <v>0.1200201219146695</v>
      </c>
      <c r="T84" s="1" t="s">
        <v>965</v>
      </c>
      <c r="U84" s="4" t="s">
        <v>1062</v>
      </c>
      <c r="V84" s="1" t="s">
        <v>1066</v>
      </c>
      <c r="W84" s="6" t="s">
        <v>1073</v>
      </c>
      <c r="X84" s="7">
        <v>148445.422006</v>
      </c>
      <c r="Y84" s="10">
        <v>45599</v>
      </c>
      <c r="Z84" s="1" t="s">
        <v>1079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HYPERLINK("https://www.suredividend.com/sure-analysis-SLGN/","Silgan Holdings Inc.")</f>
        <v>0</v>
      </c>
      <c r="C85" s="1" t="s">
        <v>937</v>
      </c>
      <c r="D85" s="3">
        <v>53</v>
      </c>
      <c r="E85" s="3">
        <v>54.21</v>
      </c>
      <c r="F85" s="3">
        <v>52</v>
      </c>
      <c r="G85" s="4">
        <v>1.0425</v>
      </c>
      <c r="H85" s="4">
        <v>0.01401955358789891</v>
      </c>
      <c r="I85" s="4">
        <v>-0.008289783600853085</v>
      </c>
      <c r="J85" s="4">
        <v>0.06</v>
      </c>
      <c r="K85" s="4">
        <v>0.06616917447614057</v>
      </c>
      <c r="L85" s="1" t="s">
        <v>44</v>
      </c>
      <c r="M85" s="3" t="s">
        <v>939</v>
      </c>
      <c r="N85" s="5">
        <v>15.05833333333333</v>
      </c>
      <c r="O85" s="3">
        <v>3.6</v>
      </c>
      <c r="P85" s="3">
        <v>0.76</v>
      </c>
      <c r="Q85" s="4">
        <v>0.2111111111111111</v>
      </c>
      <c r="R85" s="1">
        <v>20</v>
      </c>
      <c r="S85" s="4">
        <v>0.09928233140826515</v>
      </c>
      <c r="T85" s="1" t="s">
        <v>968</v>
      </c>
      <c r="U85" s="4" t="s">
        <v>1062</v>
      </c>
      <c r="V85" s="1" t="s">
        <v>1066</v>
      </c>
      <c r="W85" s="6" t="s">
        <v>1070</v>
      </c>
      <c r="X85" s="7">
        <v>5788.27003</v>
      </c>
      <c r="Y85" s="10">
        <v>45595</v>
      </c>
      <c r="Z85" s="1" t="s">
        <v>1081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HYPERLINK("https://www.suredividend.com/sure-analysis-EFSI/","Eagle Financial Services, Inc.")</f>
        <v>0</v>
      </c>
      <c r="C86" s="1" t="s">
        <v>937</v>
      </c>
      <c r="D86" s="3">
        <v>33</v>
      </c>
      <c r="E86" s="3">
        <v>34.65</v>
      </c>
      <c r="F86" s="3">
        <v>33</v>
      </c>
      <c r="G86" s="4">
        <v>1.05</v>
      </c>
      <c r="H86" s="4">
        <v>0.03578643578643579</v>
      </c>
      <c r="I86" s="4">
        <v>-0.009710577713137658</v>
      </c>
      <c r="J86" s="4">
        <v>0.04</v>
      </c>
      <c r="K86" s="4">
        <v>0.06258457134470841</v>
      </c>
      <c r="L86" s="1" t="s">
        <v>44</v>
      </c>
      <c r="M86" s="3" t="s">
        <v>44</v>
      </c>
      <c r="N86" s="5">
        <v>10.66153846153846</v>
      </c>
      <c r="O86" s="3">
        <v>3.25</v>
      </c>
      <c r="P86" s="3">
        <v>1.24</v>
      </c>
      <c r="Q86" s="4">
        <v>0.3815384615384615</v>
      </c>
      <c r="R86" s="1">
        <v>36</v>
      </c>
      <c r="S86" s="4">
        <v>0.03035803310185115</v>
      </c>
      <c r="U86" s="4" t="s">
        <v>1062</v>
      </c>
      <c r="V86" s="1" t="s">
        <v>1066</v>
      </c>
      <c r="W86" s="6" t="s">
        <v>1072</v>
      </c>
      <c r="X86" s="7">
        <v>122.992982</v>
      </c>
      <c r="Y86" s="10">
        <v>45602</v>
      </c>
      <c r="Z86" s="1" t="s">
        <v>1087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HYPERLINK("https://www.suredividend.com/sure-analysis-ABT/","Abbott Laboratories")</f>
        <v>0</v>
      </c>
      <c r="C87" s="1" t="s">
        <v>937</v>
      </c>
      <c r="D87" s="3">
        <v>118</v>
      </c>
      <c r="E87" s="3">
        <v>117.39</v>
      </c>
      <c r="F87" s="3">
        <v>103</v>
      </c>
      <c r="G87" s="4">
        <v>1.139708737864078</v>
      </c>
      <c r="H87" s="4">
        <v>0.01874094897350712</v>
      </c>
      <c r="I87" s="4">
        <v>-0.0258154796446407</v>
      </c>
      <c r="J87" s="4">
        <v>0.07000000000000001</v>
      </c>
      <c r="K87" s="4">
        <v>0.06123573544710181</v>
      </c>
      <c r="L87" s="1" t="s">
        <v>44</v>
      </c>
      <c r="M87" s="3" t="s">
        <v>939</v>
      </c>
      <c r="N87" s="5">
        <v>25.13704496788009</v>
      </c>
      <c r="O87" s="3">
        <v>4.67</v>
      </c>
      <c r="P87" s="3">
        <v>2.2</v>
      </c>
      <c r="Q87" s="4">
        <v>0.4710920770877945</v>
      </c>
      <c r="R87" s="1">
        <v>52</v>
      </c>
      <c r="S87" s="4">
        <v>0.0703040276544542</v>
      </c>
      <c r="T87" s="1" t="s">
        <v>963</v>
      </c>
      <c r="U87" s="4" t="s">
        <v>1062</v>
      </c>
      <c r="V87" s="1" t="s">
        <v>1066</v>
      </c>
      <c r="W87" s="6" t="s">
        <v>1073</v>
      </c>
      <c r="X87" s="7">
        <v>203555.663798</v>
      </c>
      <c r="Y87" s="10">
        <v>45584</v>
      </c>
      <c r="Z87" s="1" t="s">
        <v>1079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937</v>
      </c>
      <c r="D88" s="3">
        <v>129</v>
      </c>
      <c r="E88" s="3">
        <v>136.825</v>
      </c>
      <c r="F88" s="3">
        <v>122</v>
      </c>
      <c r="G88" s="4">
        <v>1.121516393442623</v>
      </c>
      <c r="H88" s="4">
        <v>0.01490955600219258</v>
      </c>
      <c r="I88" s="4">
        <v>-0.02267530021101893</v>
      </c>
      <c r="J88" s="4">
        <v>0.07000000000000001</v>
      </c>
      <c r="K88" s="4">
        <v>0.06064526967412553</v>
      </c>
      <c r="L88" s="1" t="s">
        <v>44</v>
      </c>
      <c r="M88" s="3" t="s">
        <v>939</v>
      </c>
      <c r="N88" s="5">
        <v>24.74231464737793</v>
      </c>
      <c r="O88" s="3">
        <v>5.53</v>
      </c>
      <c r="P88" s="3">
        <v>2.04</v>
      </c>
      <c r="Q88" s="4">
        <v>0.3688969258589512</v>
      </c>
      <c r="R88" s="1">
        <v>51</v>
      </c>
      <c r="S88" s="4">
        <v>0.06990981876632385</v>
      </c>
      <c r="T88" s="1" t="s">
        <v>984</v>
      </c>
      <c r="U88" s="4" t="s">
        <v>1062</v>
      </c>
      <c r="V88" s="1" t="s">
        <v>1066</v>
      </c>
      <c r="W88" s="6" t="s">
        <v>1070</v>
      </c>
      <c r="X88" s="7">
        <v>17606.426076</v>
      </c>
      <c r="Y88" s="10">
        <v>45573</v>
      </c>
      <c r="Z88" s="1" t="s">
        <v>1079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HYPERLINK("https://www.suredividend.com/sure-analysis-RJF/","Raymond James Financial, Inc.")</f>
        <v>0</v>
      </c>
      <c r="C89" s="1" t="s">
        <v>937</v>
      </c>
      <c r="D89" s="3">
        <v>149</v>
      </c>
      <c r="E89" s="3">
        <v>163.48</v>
      </c>
      <c r="F89" s="3">
        <v>128</v>
      </c>
      <c r="G89" s="4">
        <v>1.2771875</v>
      </c>
      <c r="H89" s="4">
        <v>0.01101052116466846</v>
      </c>
      <c r="I89" s="4">
        <v>-0.04775419496803135</v>
      </c>
      <c r="J89" s="4">
        <v>0.1</v>
      </c>
      <c r="K89" s="4">
        <v>0.06054438496920933</v>
      </c>
      <c r="L89" s="1" t="s">
        <v>44</v>
      </c>
      <c r="M89" s="3" t="s">
        <v>591</v>
      </c>
      <c r="N89" s="5">
        <v>16.02745098039216</v>
      </c>
      <c r="O89" s="3">
        <v>10.2</v>
      </c>
      <c r="P89" s="3">
        <v>1.8</v>
      </c>
      <c r="Q89" s="4">
        <v>0.1764705882352941</v>
      </c>
      <c r="R89" s="1">
        <v>12</v>
      </c>
      <c r="S89" s="4">
        <v>0.1302463565463019</v>
      </c>
      <c r="T89" s="1" t="s">
        <v>957</v>
      </c>
      <c r="U89" s="4" t="s">
        <v>1062</v>
      </c>
      <c r="V89" s="1" t="s">
        <v>1066</v>
      </c>
      <c r="W89" s="6" t="s">
        <v>1072</v>
      </c>
      <c r="X89" s="7">
        <v>33655.276965</v>
      </c>
      <c r="Y89" s="10">
        <v>45595</v>
      </c>
      <c r="Z89" s="1" t="s">
        <v>1083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HYPERLINK("https://www.suredividend.com/sure-analysis-EBTC/","Enterprise Bancorp, Inc.")</f>
        <v>0</v>
      </c>
      <c r="C90" s="1" t="s">
        <v>937</v>
      </c>
      <c r="D90" s="3">
        <v>32</v>
      </c>
      <c r="E90" s="3">
        <v>36.12</v>
      </c>
      <c r="F90" s="3">
        <v>35</v>
      </c>
      <c r="G90" s="4">
        <v>1.032</v>
      </c>
      <c r="H90" s="4">
        <v>0.026578073089701</v>
      </c>
      <c r="I90" s="4">
        <v>-0.006279931695009955</v>
      </c>
      <c r="J90" s="4">
        <v>0.04</v>
      </c>
      <c r="K90" s="4">
        <v>0.06035224660921146</v>
      </c>
      <c r="L90" s="1" t="s">
        <v>44</v>
      </c>
      <c r="M90" s="3" t="s">
        <v>44</v>
      </c>
      <c r="N90" s="5">
        <v>12.4551724137931</v>
      </c>
      <c r="O90" s="3">
        <v>2.9</v>
      </c>
      <c r="P90" s="3">
        <v>0.96</v>
      </c>
      <c r="Q90" s="4">
        <v>0.3310344827586207</v>
      </c>
      <c r="R90" s="1">
        <v>30</v>
      </c>
      <c r="S90" s="4">
        <v>0.06576275663547437</v>
      </c>
      <c r="T90" s="1" t="s">
        <v>944</v>
      </c>
      <c r="U90" s="4" t="s">
        <v>1062</v>
      </c>
      <c r="V90" s="1" t="s">
        <v>1066</v>
      </c>
      <c r="W90" s="6" t="s">
        <v>1072</v>
      </c>
      <c r="X90" s="7">
        <v>448.942343</v>
      </c>
      <c r="Y90" s="10">
        <v>45589</v>
      </c>
      <c r="Z90" s="1" t="s">
        <v>1088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HYPERLINK("https://www.suredividend.com/sure-analysis-AIZ/","Assurant Inc")</f>
        <v>0</v>
      </c>
      <c r="C91" s="1" t="s">
        <v>937</v>
      </c>
      <c r="D91" s="3">
        <v>213</v>
      </c>
      <c r="E91" s="3">
        <v>221.665</v>
      </c>
      <c r="F91" s="3">
        <v>229</v>
      </c>
      <c r="G91" s="4">
        <v>0.9679694323144105</v>
      </c>
      <c r="H91" s="4">
        <v>0.01299257889157061</v>
      </c>
      <c r="I91" s="4">
        <v>0.006532196417462277</v>
      </c>
      <c r="J91" s="4">
        <v>0.04</v>
      </c>
      <c r="K91" s="4">
        <v>0.05978480229104144</v>
      </c>
      <c r="L91" s="1" t="s">
        <v>44</v>
      </c>
      <c r="M91" s="3" t="s">
        <v>939</v>
      </c>
      <c r="N91" s="5">
        <v>13.35331325301205</v>
      </c>
      <c r="O91" s="3">
        <v>16.6</v>
      </c>
      <c r="P91" s="3">
        <v>2.88</v>
      </c>
      <c r="Q91" s="4">
        <v>0.1734939759036144</v>
      </c>
      <c r="R91" s="1">
        <v>18</v>
      </c>
      <c r="S91" s="4">
        <v>0.07003448782339894</v>
      </c>
      <c r="T91" s="1" t="s">
        <v>968</v>
      </c>
      <c r="U91" s="4" t="s">
        <v>1062</v>
      </c>
      <c r="V91" s="1" t="s">
        <v>1066</v>
      </c>
      <c r="W91" s="6" t="s">
        <v>1072</v>
      </c>
      <c r="X91" s="7">
        <v>11365.282522</v>
      </c>
      <c r="Y91" s="10">
        <v>45610</v>
      </c>
      <c r="Z91" s="1" t="s">
        <v>1088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HYPERLINK("https://www.suredividend.com/sure-analysis-MCD/","McDonald`s Corp")</f>
        <v>0</v>
      </c>
      <c r="C92" s="1" t="s">
        <v>937</v>
      </c>
      <c r="D92" s="3">
        <v>295</v>
      </c>
      <c r="E92" s="3">
        <v>291.15</v>
      </c>
      <c r="F92" s="3">
        <v>259</v>
      </c>
      <c r="G92" s="4">
        <v>1.124131274131274</v>
      </c>
      <c r="H92" s="4">
        <v>0.02431736218444101</v>
      </c>
      <c r="I92" s="4">
        <v>-0.02313040162546187</v>
      </c>
      <c r="J92" s="4">
        <v>0.06</v>
      </c>
      <c r="K92" s="4">
        <v>0.05960162549907588</v>
      </c>
      <c r="L92" s="1" t="s">
        <v>44</v>
      </c>
      <c r="M92" s="3" t="s">
        <v>939</v>
      </c>
      <c r="N92" s="5">
        <v>24.69465648854962</v>
      </c>
      <c r="O92" s="3">
        <v>11.79</v>
      </c>
      <c r="P92" s="3">
        <v>7.08</v>
      </c>
      <c r="Q92" s="4">
        <v>0.6005089058524173</v>
      </c>
      <c r="R92" s="1">
        <v>49</v>
      </c>
      <c r="S92" s="4">
        <v>0.05989622236139081</v>
      </c>
      <c r="T92" s="1" t="s">
        <v>986</v>
      </c>
      <c r="U92" s="4" t="s">
        <v>1062</v>
      </c>
      <c r="V92" s="1" t="s">
        <v>1066</v>
      </c>
      <c r="W92" s="6" t="s">
        <v>1077</v>
      </c>
      <c r="X92" s="7">
        <v>208607.990595</v>
      </c>
      <c r="Y92" s="10">
        <v>45600</v>
      </c>
      <c r="Z92" s="1" t="s">
        <v>1092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HYPERLINK("https://www.suredividend.com/sure-analysis-WLY/","John Wiley &amp; Sons Inc.")</f>
        <v>0</v>
      </c>
      <c r="C93" s="1" t="s">
        <v>937</v>
      </c>
      <c r="D93" s="3">
        <v>47</v>
      </c>
      <c r="E93" s="3">
        <v>50.67</v>
      </c>
      <c r="F93" s="3">
        <v>45</v>
      </c>
      <c r="G93" s="4">
        <v>1.126</v>
      </c>
      <c r="H93" s="4">
        <v>0.02782711663706335</v>
      </c>
      <c r="I93" s="4">
        <v>-0.02345486246887929</v>
      </c>
      <c r="J93" s="4">
        <v>0.06</v>
      </c>
      <c r="K93" s="4">
        <v>0.0589690858288634</v>
      </c>
      <c r="L93" s="1" t="s">
        <v>44</v>
      </c>
      <c r="M93" s="3" t="s">
        <v>939</v>
      </c>
      <c r="N93" s="5">
        <v>14.77259475218659</v>
      </c>
      <c r="O93" s="3">
        <v>3.43</v>
      </c>
      <c r="P93" s="3">
        <v>1.41</v>
      </c>
      <c r="Q93" s="4">
        <v>0.4110787172011661</v>
      </c>
      <c r="R93" s="1">
        <v>31</v>
      </c>
      <c r="S93" s="4">
        <v>0.009737581379025473</v>
      </c>
      <c r="T93" s="1" t="s">
        <v>967</v>
      </c>
      <c r="U93" s="4" t="s">
        <v>1062</v>
      </c>
      <c r="V93" s="1" t="s">
        <v>1066</v>
      </c>
      <c r="W93" s="6" t="s">
        <v>1068</v>
      </c>
      <c r="X93" s="7">
        <v>2749.779966</v>
      </c>
      <c r="Y93" s="10">
        <v>45549</v>
      </c>
      <c r="Z93" s="1" t="s">
        <v>1087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HYPERLINK("https://www.suredividend.com/sure-analysis-JKHY/","Jack Henry &amp; Associates, Inc.")</f>
        <v>0</v>
      </c>
      <c r="C94" s="1" t="s">
        <v>937</v>
      </c>
      <c r="D94" s="3">
        <v>177</v>
      </c>
      <c r="E94" s="3">
        <v>172.05</v>
      </c>
      <c r="F94" s="3">
        <v>146</v>
      </c>
      <c r="G94" s="4">
        <v>1.178424657534247</v>
      </c>
      <c r="H94" s="4">
        <v>0.01278698052891601</v>
      </c>
      <c r="I94" s="4">
        <v>-0.03230246280477567</v>
      </c>
      <c r="J94" s="4">
        <v>0.08</v>
      </c>
      <c r="K94" s="4">
        <v>0.05872456458879238</v>
      </c>
      <c r="L94" s="1" t="s">
        <v>44</v>
      </c>
      <c r="M94" s="3" t="s">
        <v>939</v>
      </c>
      <c r="N94" s="5">
        <v>29.51114922813036</v>
      </c>
      <c r="O94" s="3">
        <v>5.83</v>
      </c>
      <c r="P94" s="3">
        <v>2.2</v>
      </c>
      <c r="Q94" s="4">
        <v>0.3773584905660378</v>
      </c>
      <c r="R94" s="1">
        <v>34</v>
      </c>
      <c r="S94" s="4">
        <v>0.08967955831920404</v>
      </c>
      <c r="T94" s="1" t="s">
        <v>952</v>
      </c>
      <c r="U94" s="4" t="s">
        <v>1062</v>
      </c>
      <c r="V94" s="1" t="s">
        <v>1066</v>
      </c>
      <c r="W94" s="6" t="s">
        <v>1072</v>
      </c>
      <c r="X94" s="7">
        <v>12553.38146</v>
      </c>
      <c r="Y94" s="10">
        <v>45610</v>
      </c>
      <c r="Z94" s="1" t="s">
        <v>1087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HYPERLINK("https://www.suredividend.com/sure-analysis-ABM/","ABM Industries Inc.")</f>
        <v>0</v>
      </c>
      <c r="C95" s="1" t="s">
        <v>937</v>
      </c>
      <c r="D95" s="3">
        <v>49</v>
      </c>
      <c r="E95" s="3">
        <v>54.82</v>
      </c>
      <c r="F95" s="3">
        <v>53</v>
      </c>
      <c r="G95" s="4">
        <v>1.034339622641509</v>
      </c>
      <c r="H95" s="4">
        <v>0.01641736592484495</v>
      </c>
      <c r="I95" s="4">
        <v>-0.00672988765300464</v>
      </c>
      <c r="J95" s="4">
        <v>0.05</v>
      </c>
      <c r="K95" s="4">
        <v>0.0576584867609049</v>
      </c>
      <c r="L95" s="1" t="s">
        <v>44</v>
      </c>
      <c r="M95" s="3" t="s">
        <v>939</v>
      </c>
      <c r="N95" s="5">
        <v>15.57386363636364</v>
      </c>
      <c r="O95" s="3">
        <v>3.52</v>
      </c>
      <c r="P95" s="3">
        <v>0.9</v>
      </c>
      <c r="Q95" s="4">
        <v>0.2556818181818182</v>
      </c>
      <c r="R95" s="1">
        <v>56</v>
      </c>
      <c r="S95" s="4">
        <v>0.02933837941335904</v>
      </c>
      <c r="T95" s="1" t="s">
        <v>988</v>
      </c>
      <c r="U95" s="4" t="s">
        <v>1062</v>
      </c>
      <c r="V95" s="1" t="s">
        <v>1066</v>
      </c>
      <c r="W95" s="6" t="s">
        <v>1069</v>
      </c>
      <c r="X95" s="7">
        <v>3445.356381</v>
      </c>
      <c r="Y95" s="10">
        <v>45547</v>
      </c>
      <c r="Z95" s="1" t="s">
        <v>1087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HYPERLINK("https://www.suredividend.com/sure-analysis-JXN/","Jackson Financial Inc")</f>
        <v>0</v>
      </c>
      <c r="C96" s="1" t="s">
        <v>936</v>
      </c>
      <c r="D96" s="3">
        <v>79</v>
      </c>
      <c r="E96" s="3">
        <v>100.82</v>
      </c>
      <c r="F96" s="3">
        <v>75</v>
      </c>
      <c r="G96" s="4">
        <v>1.344266666666666</v>
      </c>
      <c r="H96" s="4">
        <v>0.02777226740726046</v>
      </c>
      <c r="I96" s="4">
        <v>-0.05745322007935716</v>
      </c>
      <c r="J96" s="4">
        <v>0.09</v>
      </c>
      <c r="K96" s="4">
        <v>0.05638334578222515</v>
      </c>
      <c r="L96" s="1" t="s">
        <v>44</v>
      </c>
      <c r="M96" s="3" t="s">
        <v>939</v>
      </c>
      <c r="N96" s="5">
        <v>5.385683760683761</v>
      </c>
      <c r="O96" s="3">
        <v>18.72</v>
      </c>
      <c r="P96" s="3">
        <v>2.8</v>
      </c>
      <c r="Q96" s="4">
        <v>0.1495726495726496</v>
      </c>
      <c r="R96" s="1">
        <v>3</v>
      </c>
      <c r="S96" s="4">
        <v>0.07015553929861928</v>
      </c>
      <c r="T96" s="1" t="s">
        <v>989</v>
      </c>
      <c r="U96" s="4" t="s">
        <v>1062</v>
      </c>
      <c r="V96" s="1" t="s">
        <v>1066</v>
      </c>
      <c r="W96" s="6" t="s">
        <v>1072</v>
      </c>
      <c r="X96" s="7">
        <v>7448.221593</v>
      </c>
      <c r="Y96" s="10">
        <v>45546</v>
      </c>
      <c r="Z96" s="1" t="s">
        <v>1080</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HYPERLINK("https://www.suredividend.com/sure-analysis-DHR/","Danaher Corp.")</f>
        <v>0</v>
      </c>
      <c r="C97" s="1" t="s">
        <v>937</v>
      </c>
      <c r="D97" s="3">
        <v>256</v>
      </c>
      <c r="E97" s="3">
        <v>229.495</v>
      </c>
      <c r="F97" s="3">
        <v>243</v>
      </c>
      <c r="G97" s="4">
        <v>0.9444238683127573</v>
      </c>
      <c r="H97" s="4">
        <v>0.004705984879844877</v>
      </c>
      <c r="I97" s="4">
        <v>0.01150168160828025</v>
      </c>
      <c r="J97" s="4">
        <v>0.04</v>
      </c>
      <c r="K97" s="4">
        <v>0.05624790090992526</v>
      </c>
      <c r="L97" s="1" t="s">
        <v>44</v>
      </c>
      <c r="M97" s="3" t="s">
        <v>591</v>
      </c>
      <c r="N97" s="5">
        <v>30.19671052631579</v>
      </c>
      <c r="O97" s="3">
        <v>7.6</v>
      </c>
      <c r="P97" s="3">
        <v>1.08</v>
      </c>
      <c r="Q97" s="4">
        <v>0.1421052631578948</v>
      </c>
      <c r="R97" s="1">
        <v>10</v>
      </c>
      <c r="S97" s="4">
        <v>0.03936839817115478</v>
      </c>
      <c r="T97" s="1" t="s">
        <v>969</v>
      </c>
      <c r="U97" s="4" t="s">
        <v>1062</v>
      </c>
      <c r="V97" s="1" t="s">
        <v>1066</v>
      </c>
      <c r="W97" s="6" t="s">
        <v>1073</v>
      </c>
      <c r="X97" s="7">
        <v>166166.618938</v>
      </c>
      <c r="Y97" s="10">
        <v>45589</v>
      </c>
      <c r="Z97" s="1" t="s">
        <v>1083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HYPERLINK("https://www.suredividend.com/sure-analysis-LOW/","Lowe`s Cos., Inc.")</f>
        <v>0</v>
      </c>
      <c r="C98" s="1" t="s">
        <v>937</v>
      </c>
      <c r="D98" s="3">
        <v>245</v>
      </c>
      <c r="E98" s="3">
        <v>271.8</v>
      </c>
      <c r="F98" s="3">
        <v>230</v>
      </c>
      <c r="G98" s="4">
        <v>1.181739130434783</v>
      </c>
      <c r="H98" s="4">
        <v>0.01692420897718911</v>
      </c>
      <c r="I98" s="4">
        <v>-0.03284590113682595</v>
      </c>
      <c r="J98" s="4">
        <v>0.073</v>
      </c>
      <c r="K98" s="4">
        <v>0.05613588085058208</v>
      </c>
      <c r="L98" s="1" t="s">
        <v>44</v>
      </c>
      <c r="M98" s="3" t="s">
        <v>939</v>
      </c>
      <c r="N98" s="5">
        <v>23.03389830508474</v>
      </c>
      <c r="O98" s="3">
        <v>11.8</v>
      </c>
      <c r="P98" s="3">
        <v>4.6</v>
      </c>
      <c r="Q98" s="4">
        <v>0.3898305084745762</v>
      </c>
      <c r="R98" s="1">
        <v>61</v>
      </c>
      <c r="S98" s="4">
        <v>0.09007175117662958</v>
      </c>
      <c r="T98" s="1" t="s">
        <v>990</v>
      </c>
      <c r="U98" s="4" t="s">
        <v>1062</v>
      </c>
      <c r="V98" s="1" t="s">
        <v>1066</v>
      </c>
      <c r="W98" s="6" t="s">
        <v>1077</v>
      </c>
      <c r="X98" s="7">
        <v>154173.536309</v>
      </c>
      <c r="Y98" s="10">
        <v>45539</v>
      </c>
      <c r="Z98" s="1" t="s">
        <v>1085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HYPERLINK("https://www.suredividend.com/sure-analysis-ABBV/","Abbvie Inc")</f>
        <v>0</v>
      </c>
      <c r="C99" s="1" t="s">
        <v>938</v>
      </c>
      <c r="D99" s="3">
        <v>204</v>
      </c>
      <c r="E99" s="3">
        <v>166.27</v>
      </c>
      <c r="F99" s="3">
        <v>142</v>
      </c>
      <c r="G99" s="4">
        <v>1.170915492957747</v>
      </c>
      <c r="H99" s="4">
        <v>0.03945390028267275</v>
      </c>
      <c r="I99" s="4">
        <v>-0.03106445185930717</v>
      </c>
      <c r="J99" s="4">
        <v>0.05</v>
      </c>
      <c r="K99" s="4">
        <v>0.05584583160172008</v>
      </c>
      <c r="L99" s="1" t="s">
        <v>44</v>
      </c>
      <c r="M99" s="3" t="s">
        <v>44</v>
      </c>
      <c r="N99" s="5">
        <v>15.22619047619048</v>
      </c>
      <c r="O99" s="3">
        <v>10.92</v>
      </c>
      <c r="P99" s="3">
        <v>6.56</v>
      </c>
      <c r="Q99" s="4">
        <v>0.6007326007326007</v>
      </c>
      <c r="R99" s="1">
        <v>53</v>
      </c>
      <c r="S99" s="4">
        <v>0.03996760299438673</v>
      </c>
      <c r="T99" s="1" t="s">
        <v>991</v>
      </c>
      <c r="U99" s="4" t="s">
        <v>1062</v>
      </c>
      <c r="V99" s="1" t="s">
        <v>1066</v>
      </c>
      <c r="W99" s="6" t="s">
        <v>1073</v>
      </c>
      <c r="X99" s="7">
        <v>293840.092908</v>
      </c>
      <c r="Y99" s="10">
        <v>45599</v>
      </c>
      <c r="Z99" s="1" t="s">
        <v>1087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HYPERLINK("https://www.suredividend.com/sure-analysis-AIT/","Applied Industrial Technologies Inc.")</f>
        <v>0</v>
      </c>
      <c r="C100" s="1" t="s">
        <v>937</v>
      </c>
      <c r="D100" s="3">
        <v>232</v>
      </c>
      <c r="E100" s="3">
        <v>267.475</v>
      </c>
      <c r="F100" s="3">
        <v>194</v>
      </c>
      <c r="G100" s="4">
        <v>1.378737113402062</v>
      </c>
      <c r="H100" s="4">
        <v>0.00553322740443032</v>
      </c>
      <c r="I100" s="4">
        <v>-0.06221408252327942</v>
      </c>
      <c r="J100" s="4">
        <v>0.12</v>
      </c>
      <c r="K100" s="4">
        <v>0.05525382773863341</v>
      </c>
      <c r="L100" s="1" t="s">
        <v>44</v>
      </c>
      <c r="M100" s="3" t="s">
        <v>591</v>
      </c>
      <c r="N100" s="5">
        <v>27.57474226804124</v>
      </c>
      <c r="O100" s="3">
        <v>9.699999999999999</v>
      </c>
      <c r="P100" s="3">
        <v>1.48</v>
      </c>
      <c r="Q100" s="4">
        <v>0.1525773195876289</v>
      </c>
      <c r="R100" s="1">
        <v>16</v>
      </c>
      <c r="S100" s="4">
        <v>0.03051269507716325</v>
      </c>
      <c r="T100" s="1" t="s">
        <v>972</v>
      </c>
      <c r="U100" s="4" t="s">
        <v>1062</v>
      </c>
      <c r="V100" s="1" t="s">
        <v>1066</v>
      </c>
      <c r="W100" s="6" t="s">
        <v>1069</v>
      </c>
      <c r="X100" s="7">
        <v>10275.219073</v>
      </c>
      <c r="Y100" s="10">
        <v>45600</v>
      </c>
      <c r="Z100" s="1" t="s">
        <v>1083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HYPERLINK("https://www.suredividend.com/sure-analysis-CAT/","Caterpillar Inc.")</f>
        <v>0</v>
      </c>
      <c r="C101" s="1" t="s">
        <v>937</v>
      </c>
      <c r="D101" s="3">
        <v>372</v>
      </c>
      <c r="E101" s="3">
        <v>384.46</v>
      </c>
      <c r="F101" s="3">
        <v>365</v>
      </c>
      <c r="G101" s="4">
        <v>1.053315068493151</v>
      </c>
      <c r="H101" s="4">
        <v>0.01466992665036675</v>
      </c>
      <c r="I101" s="4">
        <v>-0.01033470586343233</v>
      </c>
      <c r="J101" s="4">
        <v>0.05</v>
      </c>
      <c r="K101" s="4">
        <v>0.05462671746540981</v>
      </c>
      <c r="L101" s="1" t="s">
        <v>44</v>
      </c>
      <c r="M101" s="3" t="s">
        <v>939</v>
      </c>
      <c r="N101" s="5">
        <v>17.39638009049774</v>
      </c>
      <c r="O101" s="3">
        <v>22.1</v>
      </c>
      <c r="P101" s="3">
        <v>5.64</v>
      </c>
      <c r="Q101" s="4">
        <v>0.2552036199095022</v>
      </c>
      <c r="R101" s="1">
        <v>31</v>
      </c>
      <c r="S101" s="4">
        <v>0.08007791356891714</v>
      </c>
      <c r="T101" s="1" t="s">
        <v>992</v>
      </c>
      <c r="U101" s="4" t="s">
        <v>1062</v>
      </c>
      <c r="V101" s="1" t="s">
        <v>1066</v>
      </c>
      <c r="W101" s="6" t="s">
        <v>1069</v>
      </c>
      <c r="X101" s="7">
        <v>185618.244536</v>
      </c>
      <c r="Y101" s="10">
        <v>45595</v>
      </c>
      <c r="Z101" s="1" t="s">
        <v>1081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HYPERLINK("https://www.suredividend.com/sure-analysis-NOC/","Northrop Grumman Corp.")</f>
        <v>0</v>
      </c>
      <c r="C102" s="1" t="s">
        <v>937</v>
      </c>
      <c r="D102" s="3">
        <v>504</v>
      </c>
      <c r="E102" s="3">
        <v>488.65</v>
      </c>
      <c r="F102" s="3">
        <v>439</v>
      </c>
      <c r="G102" s="4">
        <v>1.113097949886105</v>
      </c>
      <c r="H102" s="4">
        <v>0.01686278522459838</v>
      </c>
      <c r="I102" s="4">
        <v>-0.02120143621990023</v>
      </c>
      <c r="J102" s="4">
        <v>0.06</v>
      </c>
      <c r="K102" s="4">
        <v>0.05436491164258284</v>
      </c>
      <c r="L102" s="1" t="s">
        <v>44</v>
      </c>
      <c r="M102" s="3" t="s">
        <v>939</v>
      </c>
      <c r="N102" s="5">
        <v>18.90328820116054</v>
      </c>
      <c r="O102" s="3">
        <v>25.85</v>
      </c>
      <c r="P102" s="3">
        <v>8.24</v>
      </c>
      <c r="Q102" s="4">
        <v>0.3187620889748549</v>
      </c>
      <c r="R102" s="1">
        <v>21</v>
      </c>
      <c r="S102" s="4">
        <v>0.0600580787205649</v>
      </c>
      <c r="T102" s="1" t="s">
        <v>968</v>
      </c>
      <c r="U102" s="4" t="s">
        <v>1062</v>
      </c>
      <c r="V102" s="1" t="s">
        <v>1066</v>
      </c>
      <c r="W102" s="6" t="s">
        <v>1069</v>
      </c>
      <c r="X102" s="7">
        <v>71198.399729</v>
      </c>
      <c r="Y102" s="10">
        <v>45595</v>
      </c>
      <c r="Z102" s="1" t="s">
        <v>1092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HYPERLINK("https://www.suredividend.com/sure-analysis-ITW/","Illinois Tool Works, Inc.")</f>
        <v>0</v>
      </c>
      <c r="C103" s="1" t="s">
        <v>937</v>
      </c>
      <c r="D103" s="3">
        <v>275</v>
      </c>
      <c r="E103" s="3">
        <v>270.1</v>
      </c>
      <c r="F103" s="3">
        <v>224</v>
      </c>
      <c r="G103" s="4">
        <v>1.205803571428572</v>
      </c>
      <c r="H103" s="4">
        <v>0.02221399481673454</v>
      </c>
      <c r="I103" s="4">
        <v>-0.03673742595377061</v>
      </c>
      <c r="J103" s="4">
        <v>0.07000000000000001</v>
      </c>
      <c r="K103" s="4">
        <v>0.05385848343375921</v>
      </c>
      <c r="L103" s="1" t="s">
        <v>44</v>
      </c>
      <c r="M103" s="3" t="s">
        <v>939</v>
      </c>
      <c r="N103" s="5">
        <v>25.92130518234165</v>
      </c>
      <c r="O103" s="3">
        <v>10.42</v>
      </c>
      <c r="P103" s="3">
        <v>6</v>
      </c>
      <c r="Q103" s="4">
        <v>0.5758157389635317</v>
      </c>
      <c r="R103" s="1">
        <v>61</v>
      </c>
      <c r="S103" s="4">
        <v>0.07011922960697747</v>
      </c>
      <c r="T103" s="1" t="s">
        <v>950</v>
      </c>
      <c r="U103" s="4" t="s">
        <v>1062</v>
      </c>
      <c r="V103" s="1" t="s">
        <v>1066</v>
      </c>
      <c r="W103" s="6" t="s">
        <v>1069</v>
      </c>
      <c r="X103" s="7">
        <v>79748.71799999999</v>
      </c>
      <c r="Y103" s="10">
        <v>45603</v>
      </c>
      <c r="Z103" s="1" t="s">
        <v>1085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937</v>
      </c>
      <c r="D104" s="3">
        <v>105</v>
      </c>
      <c r="E104" s="3">
        <v>109.745</v>
      </c>
      <c r="F104" s="3">
        <v>90</v>
      </c>
      <c r="G104" s="4">
        <v>1.219388888888889</v>
      </c>
      <c r="H104" s="4">
        <v>0.005467219463301289</v>
      </c>
      <c r="I104" s="4">
        <v>-0.03889341389285894</v>
      </c>
      <c r="J104" s="4">
        <v>0.09</v>
      </c>
      <c r="K104" s="4">
        <v>0.05344977511426063</v>
      </c>
      <c r="L104" s="1" t="s">
        <v>44</v>
      </c>
      <c r="M104" s="3" t="s">
        <v>591</v>
      </c>
      <c r="N104" s="5">
        <v>29.26533333333333</v>
      </c>
      <c r="O104" s="3">
        <v>3.75</v>
      </c>
      <c r="P104" s="3">
        <v>0.6</v>
      </c>
      <c r="Q104" s="4">
        <v>0.16</v>
      </c>
      <c r="R104" s="1">
        <v>31</v>
      </c>
      <c r="S104" s="4">
        <v>0.08924936491294377</v>
      </c>
      <c r="T104" s="1" t="s">
        <v>993</v>
      </c>
      <c r="U104" s="4" t="s">
        <v>1062</v>
      </c>
      <c r="V104" s="1" t="s">
        <v>1066</v>
      </c>
      <c r="W104" s="6" t="s">
        <v>1072</v>
      </c>
      <c r="X104" s="7">
        <v>31392.512054</v>
      </c>
      <c r="Y104" s="10">
        <v>45595</v>
      </c>
      <c r="Z104" s="1" t="s">
        <v>1089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HYPERLINK("https://www.suredividend.com/sure-analysis-BCPC/","Balchem Corp.")</f>
        <v>0</v>
      </c>
      <c r="C105" s="1" t="s">
        <v>937</v>
      </c>
      <c r="D105" s="3">
        <v>175</v>
      </c>
      <c r="E105" s="3">
        <v>177.215</v>
      </c>
      <c r="F105" s="3">
        <v>152</v>
      </c>
      <c r="G105" s="4">
        <v>1.165888157894737</v>
      </c>
      <c r="H105" s="4">
        <v>0.004457861919137771</v>
      </c>
      <c r="I105" s="4">
        <v>-0.03023027519003529</v>
      </c>
      <c r="J105" s="4">
        <v>0.08</v>
      </c>
      <c r="K105" s="4">
        <v>0.05227495536040627</v>
      </c>
      <c r="L105" s="1" t="s">
        <v>44</v>
      </c>
      <c r="M105" s="3" t="s">
        <v>833</v>
      </c>
      <c r="N105" s="5">
        <v>40.64564220183486</v>
      </c>
      <c r="O105" s="3">
        <v>4.36</v>
      </c>
      <c r="P105" s="3">
        <v>0.79</v>
      </c>
      <c r="Q105" s="4">
        <v>0.1811926605504587</v>
      </c>
      <c r="R105" s="1">
        <v>14</v>
      </c>
      <c r="S105" s="4">
        <v>0.09960150589153183</v>
      </c>
      <c r="T105" s="1" t="s">
        <v>994</v>
      </c>
      <c r="U105" s="4" t="s">
        <v>1062</v>
      </c>
      <c r="V105" s="1" t="s">
        <v>1066</v>
      </c>
      <c r="W105" s="6" t="s">
        <v>1074</v>
      </c>
      <c r="X105" s="7">
        <v>5756.466349</v>
      </c>
      <c r="Y105" s="10">
        <v>45602</v>
      </c>
      <c r="Z105" s="1" t="s">
        <v>1080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HYPERLINK("https://www.suredividend.com/sure-analysis-CINF/","Cincinnati Financial Corp.")</f>
        <v>0</v>
      </c>
      <c r="C106" s="1" t="s">
        <v>936</v>
      </c>
      <c r="D106" s="3">
        <v>128</v>
      </c>
      <c r="E106" s="3">
        <v>152.17</v>
      </c>
      <c r="F106" s="3">
        <v>132</v>
      </c>
      <c r="G106" s="4">
        <v>1.15280303030303</v>
      </c>
      <c r="H106" s="4">
        <v>0.0212919760793849</v>
      </c>
      <c r="I106" s="4">
        <v>-0.02803868905570295</v>
      </c>
      <c r="J106" s="4">
        <v>0.06</v>
      </c>
      <c r="K106" s="4">
        <v>0.05134369579816189</v>
      </c>
      <c r="L106" s="1" t="s">
        <v>44</v>
      </c>
      <c r="M106" s="3" t="s">
        <v>939</v>
      </c>
      <c r="N106" s="5">
        <v>23.12613981762918</v>
      </c>
      <c r="O106" s="3">
        <v>6.58</v>
      </c>
      <c r="P106" s="3">
        <v>3.24</v>
      </c>
      <c r="Q106" s="4">
        <v>0.4924012158054711</v>
      </c>
      <c r="R106" s="1">
        <v>64</v>
      </c>
      <c r="S106" s="4">
        <v>0.05024607263868264</v>
      </c>
      <c r="T106" s="1" t="s">
        <v>995</v>
      </c>
      <c r="U106" s="4" t="s">
        <v>1062</v>
      </c>
      <c r="V106" s="1" t="s">
        <v>1066</v>
      </c>
      <c r="W106" s="6" t="s">
        <v>1072</v>
      </c>
      <c r="X106" s="7">
        <v>23780.216467</v>
      </c>
      <c r="Y106" s="10">
        <v>45514</v>
      </c>
      <c r="Z106" s="1" t="s">
        <v>1084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HYPERLINK("https://www.suredividend.com/sure-analysis-NIDB/","Northeast Indiana Bancorp Inc.")</f>
        <v>0</v>
      </c>
      <c r="C107" s="1" t="s">
        <v>937</v>
      </c>
      <c r="D107" s="3">
        <v>18</v>
      </c>
      <c r="E107" s="3">
        <v>17.5</v>
      </c>
      <c r="F107" s="3">
        <v>16</v>
      </c>
      <c r="G107" s="4">
        <v>1.09375</v>
      </c>
      <c r="H107" s="4">
        <v>0.04114285714285714</v>
      </c>
      <c r="I107" s="4">
        <v>-0.01776278016252675</v>
      </c>
      <c r="J107" s="4">
        <v>0.03</v>
      </c>
      <c r="K107" s="4">
        <v>0.05128688018882355</v>
      </c>
      <c r="L107" s="1" t="s">
        <v>44</v>
      </c>
      <c r="M107" s="3" t="s">
        <v>44</v>
      </c>
      <c r="N107" s="5">
        <v>10</v>
      </c>
      <c r="O107" s="3">
        <v>1.75</v>
      </c>
      <c r="P107" s="3">
        <v>0.72</v>
      </c>
      <c r="Q107" s="4">
        <v>0.4114285714285714</v>
      </c>
      <c r="R107" s="1">
        <v>29</v>
      </c>
      <c r="S107" s="4">
        <v>0.02884302866442456</v>
      </c>
      <c r="U107" s="4" t="s">
        <v>1062</v>
      </c>
      <c r="V107" s="1" t="s">
        <v>1066</v>
      </c>
      <c r="W107" s="6" t="s">
        <v>1072</v>
      </c>
      <c r="X107" s="7">
        <v>0</v>
      </c>
      <c r="Y107" s="10">
        <v>45596</v>
      </c>
      <c r="Z107" s="1" t="s">
        <v>1079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HYPERLINK("https://www.suredividend.com/sure-analysis-CTBI/","Community Trust Bancorp, Inc.")</f>
        <v>0</v>
      </c>
      <c r="C108" s="1" t="s">
        <v>937</v>
      </c>
      <c r="D108" s="3">
        <v>52</v>
      </c>
      <c r="E108" s="3">
        <v>58.68</v>
      </c>
      <c r="F108" s="3">
        <v>53</v>
      </c>
      <c r="G108" s="4">
        <v>1.107169811320755</v>
      </c>
      <c r="H108" s="4">
        <v>0.03203817314246762</v>
      </c>
      <c r="I108" s="4">
        <v>-0.02015551427403928</v>
      </c>
      <c r="J108" s="4">
        <v>0.04</v>
      </c>
      <c r="K108" s="4">
        <v>0.05044702198756656</v>
      </c>
      <c r="L108" s="1" t="s">
        <v>44</v>
      </c>
      <c r="M108" s="3" t="s">
        <v>44</v>
      </c>
      <c r="N108" s="5">
        <v>13.18651685393258</v>
      </c>
      <c r="O108" s="3">
        <v>4.45</v>
      </c>
      <c r="P108" s="3">
        <v>1.88</v>
      </c>
      <c r="Q108" s="4">
        <v>0.4224719101123595</v>
      </c>
      <c r="R108" s="1">
        <v>44</v>
      </c>
      <c r="S108" s="4">
        <v>0.03933463380769542</v>
      </c>
      <c r="T108" s="1" t="s">
        <v>996</v>
      </c>
      <c r="U108" s="4" t="s">
        <v>1062</v>
      </c>
      <c r="V108" s="1" t="s">
        <v>1066</v>
      </c>
      <c r="W108" s="6" t="s">
        <v>1072</v>
      </c>
      <c r="X108" s="7">
        <v>1056.930233</v>
      </c>
      <c r="Y108" s="10">
        <v>45582</v>
      </c>
      <c r="Z108" s="1" t="s">
        <v>1088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HYPERLINK("https://www.suredividend.com/sure-analysis-WMT/","Walmart Inc")</f>
        <v>0</v>
      </c>
      <c r="C109" s="1" t="s">
        <v>937</v>
      </c>
      <c r="D109" s="3">
        <v>76</v>
      </c>
      <c r="E109" s="3">
        <v>84.09</v>
      </c>
      <c r="F109" s="3">
        <v>61</v>
      </c>
      <c r="G109" s="4">
        <v>1.378524590163934</v>
      </c>
      <c r="H109" s="4">
        <v>0.009870376977048399</v>
      </c>
      <c r="I109" s="4">
        <v>-0.06218516914558203</v>
      </c>
      <c r="J109" s="4">
        <v>0.11</v>
      </c>
      <c r="K109" s="4">
        <v>0.04976964287695651</v>
      </c>
      <c r="L109" s="1" t="s">
        <v>44</v>
      </c>
      <c r="M109" s="3" t="s">
        <v>939</v>
      </c>
      <c r="N109" s="5">
        <v>34.32244897959183</v>
      </c>
      <c r="O109" s="3">
        <v>2.45</v>
      </c>
      <c r="P109" s="3">
        <v>0.83</v>
      </c>
      <c r="Q109" s="4">
        <v>0.3387755102040816</v>
      </c>
      <c r="R109" s="1">
        <v>51</v>
      </c>
      <c r="S109" s="4">
        <v>0.02080302181960847</v>
      </c>
      <c r="T109" s="1" t="s">
        <v>996</v>
      </c>
      <c r="U109" s="4" t="s">
        <v>1062</v>
      </c>
      <c r="V109" s="1" t="s">
        <v>1066</v>
      </c>
      <c r="W109" s="6" t="s">
        <v>1074</v>
      </c>
      <c r="X109" s="7">
        <v>675856.15871</v>
      </c>
      <c r="Y109" s="10">
        <v>45530</v>
      </c>
      <c r="Z109" s="1" t="s">
        <v>1089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HYPERLINK("https://www.suredividend.com/sure-analysis-UTMD/","Utah Medical Products, Inc.")</f>
        <v>0</v>
      </c>
      <c r="C110" s="1" t="s">
        <v>937</v>
      </c>
      <c r="D110" s="3">
        <v>64</v>
      </c>
      <c r="E110" s="3">
        <v>66.06999999999999</v>
      </c>
      <c r="F110" s="3">
        <v>67</v>
      </c>
      <c r="G110" s="4">
        <v>0.9861194029850745</v>
      </c>
      <c r="H110" s="4">
        <v>0.01816255486605116</v>
      </c>
      <c r="I110" s="4">
        <v>0.002799477910198966</v>
      </c>
      <c r="J110" s="4">
        <v>0.03</v>
      </c>
      <c r="K110" s="4">
        <v>0.04976648045239429</v>
      </c>
      <c r="L110" s="1" t="s">
        <v>44</v>
      </c>
      <c r="M110" s="3" t="s">
        <v>939</v>
      </c>
      <c r="N110" s="5">
        <v>16.31358024691358</v>
      </c>
      <c r="O110" s="3">
        <v>4.05</v>
      </c>
      <c r="P110" s="3">
        <v>1.2</v>
      </c>
      <c r="Q110" s="4">
        <v>0.2962962962962963</v>
      </c>
      <c r="R110" s="1">
        <v>21</v>
      </c>
      <c r="S110" s="4">
        <v>0.02983277847878951</v>
      </c>
      <c r="T110" s="1" t="s">
        <v>997</v>
      </c>
      <c r="U110" s="4" t="s">
        <v>1062</v>
      </c>
      <c r="V110" s="1" t="s">
        <v>1066</v>
      </c>
      <c r="W110" s="6" t="s">
        <v>1073</v>
      </c>
      <c r="X110" s="7">
        <v>224.152166</v>
      </c>
      <c r="Y110" s="10">
        <v>45595</v>
      </c>
      <c r="Z110" s="1" t="s">
        <v>1081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HYPERLINK("https://www.suredividend.com/sure-analysis-ED/","Consolidated Edison, Inc.")</f>
        <v>0</v>
      </c>
      <c r="C111" s="1" t="s">
        <v>937</v>
      </c>
      <c r="D111" s="3">
        <v>98</v>
      </c>
      <c r="E111" s="3">
        <v>96.44499999999999</v>
      </c>
      <c r="F111" s="3">
        <v>85</v>
      </c>
      <c r="G111" s="4">
        <v>1.134647058823529</v>
      </c>
      <c r="H111" s="4">
        <v>0.03442376484006428</v>
      </c>
      <c r="I111" s="4">
        <v>-0.02494785585224979</v>
      </c>
      <c r="J111" s="4">
        <v>0.04</v>
      </c>
      <c r="K111" s="4">
        <v>0.04695003000038667</v>
      </c>
      <c r="L111" s="1" t="s">
        <v>44</v>
      </c>
      <c r="M111" s="3" t="s">
        <v>44</v>
      </c>
      <c r="N111" s="5">
        <v>18.06086142322097</v>
      </c>
      <c r="O111" s="3">
        <v>5.34</v>
      </c>
      <c r="P111" s="3">
        <v>3.32</v>
      </c>
      <c r="Q111" s="4">
        <v>0.6217228464419475</v>
      </c>
      <c r="R111" s="1">
        <v>50</v>
      </c>
      <c r="S111" s="4">
        <v>0.02520319800044013</v>
      </c>
      <c r="T111" s="1" t="s">
        <v>998</v>
      </c>
      <c r="U111" s="4" t="s">
        <v>1062</v>
      </c>
      <c r="V111" s="1" t="s">
        <v>1066</v>
      </c>
      <c r="W111" s="6" t="s">
        <v>1071</v>
      </c>
      <c r="X111" s="7">
        <v>33411.455726</v>
      </c>
      <c r="Y111" s="10">
        <v>45610</v>
      </c>
      <c r="Z111" s="1" t="s">
        <v>1079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HYPERLINK("https://www.suredividend.com/sure-analysis-UNF/","Unifirst Corp.")</f>
        <v>0</v>
      </c>
      <c r="C112" s="1" t="s">
        <v>937</v>
      </c>
      <c r="D112" s="3">
        <v>187</v>
      </c>
      <c r="E112" s="3">
        <v>195.4</v>
      </c>
      <c r="F112" s="3">
        <v>176</v>
      </c>
      <c r="G112" s="4">
        <v>1.110227272727273</v>
      </c>
      <c r="H112" s="4">
        <v>0.007164790174002046</v>
      </c>
      <c r="I112" s="4">
        <v>-0.02069578964603158</v>
      </c>
      <c r="J112" s="4">
        <v>0.06</v>
      </c>
      <c r="K112" s="4">
        <v>0.04593523509889885</v>
      </c>
      <c r="L112" s="1" t="s">
        <v>44</v>
      </c>
      <c r="M112" s="3" t="s">
        <v>833</v>
      </c>
      <c r="N112" s="5">
        <v>25.60943643512451</v>
      </c>
      <c r="O112" s="3">
        <v>7.63</v>
      </c>
      <c r="P112" s="3">
        <v>1.4</v>
      </c>
      <c r="Q112" s="4">
        <v>0.1834862385321101</v>
      </c>
      <c r="R112" s="1">
        <v>8</v>
      </c>
      <c r="S112" s="4">
        <v>0.08755270657245484</v>
      </c>
      <c r="T112" s="1" t="s">
        <v>976</v>
      </c>
      <c r="U112" s="4" t="s">
        <v>1062</v>
      </c>
      <c r="V112" s="1" t="s">
        <v>1066</v>
      </c>
      <c r="W112" s="6" t="s">
        <v>1069</v>
      </c>
      <c r="X112" s="7">
        <v>3629.467185</v>
      </c>
      <c r="Y112" s="10">
        <v>45590</v>
      </c>
      <c r="Z112" s="1" t="s">
        <v>1085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HYPERLINK("https://www.suredividend.com/sure-analysis-LHX/","L3Harris Technologies Inc")</f>
        <v>0</v>
      </c>
      <c r="C113" s="1" t="s">
        <v>937</v>
      </c>
      <c r="D113" s="3">
        <v>247</v>
      </c>
      <c r="E113" s="3">
        <v>244.38</v>
      </c>
      <c r="F113" s="3">
        <v>209</v>
      </c>
      <c r="G113" s="4">
        <v>1.169282296650718</v>
      </c>
      <c r="H113" s="4">
        <v>0.01898682379900155</v>
      </c>
      <c r="I113" s="4">
        <v>-0.0307939306033983</v>
      </c>
      <c r="J113" s="4">
        <v>0.06</v>
      </c>
      <c r="K113" s="4">
        <v>0.0458890622277679</v>
      </c>
      <c r="L113" s="1" t="s">
        <v>44</v>
      </c>
      <c r="M113" s="3" t="s">
        <v>939</v>
      </c>
      <c r="N113" s="5">
        <v>18.72643678160919</v>
      </c>
      <c r="O113" s="3">
        <v>13.05</v>
      </c>
      <c r="P113" s="3">
        <v>4.64</v>
      </c>
      <c r="Q113" s="4">
        <v>0.3555555555555555</v>
      </c>
      <c r="R113" s="1">
        <v>23</v>
      </c>
      <c r="S113" s="4">
        <v>0.04017423812999366</v>
      </c>
      <c r="T113" s="1" t="s">
        <v>981</v>
      </c>
      <c r="U113" s="4" t="s">
        <v>1062</v>
      </c>
      <c r="V113" s="1" t="s">
        <v>1066</v>
      </c>
      <c r="W113" s="6" t="s">
        <v>1069</v>
      </c>
      <c r="X113" s="7">
        <v>46330.291274</v>
      </c>
      <c r="Y113" s="10">
        <v>45600</v>
      </c>
      <c r="Z113" s="1" t="s">
        <v>1092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HYPERLINK("https://www.suredividend.com/sure-analysis-KR/","Kroger Co.")</f>
        <v>0</v>
      </c>
      <c r="C114" s="1" t="s">
        <v>937</v>
      </c>
      <c r="D114" s="3">
        <v>56</v>
      </c>
      <c r="E114" s="3">
        <v>58.08</v>
      </c>
      <c r="F114" s="3">
        <v>56</v>
      </c>
      <c r="G114" s="4">
        <v>1.037142857142857</v>
      </c>
      <c r="H114" s="4">
        <v>0.02203856749311295</v>
      </c>
      <c r="I114" s="4">
        <v>-0.007267399762374005</v>
      </c>
      <c r="J114" s="4">
        <v>0.03</v>
      </c>
      <c r="K114" s="4">
        <v>0.04552316263150247</v>
      </c>
      <c r="L114" s="1" t="s">
        <v>44</v>
      </c>
      <c r="M114" s="3" t="s">
        <v>939</v>
      </c>
      <c r="N114" s="5">
        <v>13.2</v>
      </c>
      <c r="O114" s="3">
        <v>4.4</v>
      </c>
      <c r="P114" s="3">
        <v>1.28</v>
      </c>
      <c r="Q114" s="4">
        <v>0.2909090909090909</v>
      </c>
      <c r="R114" s="1">
        <v>17</v>
      </c>
      <c r="S114" s="4">
        <v>0.05963727749054959</v>
      </c>
      <c r="T114" s="1" t="s">
        <v>972</v>
      </c>
      <c r="U114" s="4" t="s">
        <v>1062</v>
      </c>
      <c r="V114" s="1" t="s">
        <v>1066</v>
      </c>
      <c r="W114" s="6" t="s">
        <v>1074</v>
      </c>
      <c r="X114" s="7">
        <v>42005.613301</v>
      </c>
      <c r="Y114" s="10">
        <v>45561</v>
      </c>
      <c r="Z114" s="1" t="s">
        <v>1085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HYPERLINK("https://www.suredividend.com/sure-analysis-CHD/","Church &amp; Dwight Co., Inc.")</f>
        <v>0</v>
      </c>
      <c r="C115" s="1" t="s">
        <v>937</v>
      </c>
      <c r="D115" s="3">
        <v>106</v>
      </c>
      <c r="E115" s="3">
        <v>110.32</v>
      </c>
      <c r="F115" s="3">
        <v>93</v>
      </c>
      <c r="G115" s="4">
        <v>1.186236559139785</v>
      </c>
      <c r="H115" s="4">
        <v>0.01033357505438724</v>
      </c>
      <c r="I115" s="4">
        <v>-0.03358037827107863</v>
      </c>
      <c r="J115" s="4">
        <v>0.07000000000000001</v>
      </c>
      <c r="K115" s="4">
        <v>0.04496392540063865</v>
      </c>
      <c r="L115" s="1" t="s">
        <v>44</v>
      </c>
      <c r="M115" s="3" t="s">
        <v>591</v>
      </c>
      <c r="N115" s="5">
        <v>31.9768115942029</v>
      </c>
      <c r="O115" s="3">
        <v>3.45</v>
      </c>
      <c r="P115" s="3">
        <v>1.14</v>
      </c>
      <c r="Q115" s="4">
        <v>0.3304347826086956</v>
      </c>
      <c r="R115" s="1">
        <v>28</v>
      </c>
      <c r="S115" s="4">
        <v>0.07014598459437504</v>
      </c>
      <c r="T115" s="1" t="s">
        <v>972</v>
      </c>
      <c r="U115" s="4" t="s">
        <v>1062</v>
      </c>
      <c r="V115" s="1" t="s">
        <v>1066</v>
      </c>
      <c r="W115" s="6" t="s">
        <v>1074</v>
      </c>
      <c r="X115" s="7">
        <v>27020.778135</v>
      </c>
      <c r="Y115" s="10">
        <v>45606</v>
      </c>
      <c r="Z115" s="1" t="s">
        <v>1089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HYPERLINK("https://www.suredividend.com/sure-analysis-ENSG/","Ensign Group Inc")</f>
        <v>0</v>
      </c>
      <c r="C116" s="1" t="s">
        <v>937</v>
      </c>
      <c r="D116" s="3">
        <v>153</v>
      </c>
      <c r="E116" s="3">
        <v>144.3</v>
      </c>
      <c r="F116" s="3">
        <v>121</v>
      </c>
      <c r="G116" s="4">
        <v>1.192561983471075</v>
      </c>
      <c r="H116" s="4">
        <v>0.001663201663201663</v>
      </c>
      <c r="I116" s="4">
        <v>-0.03460775047124265</v>
      </c>
      <c r="J116" s="4">
        <v>0.08</v>
      </c>
      <c r="K116" s="4">
        <v>0.04426382551072838</v>
      </c>
      <c r="L116" s="1" t="s">
        <v>44</v>
      </c>
      <c r="M116" s="3" t="s">
        <v>591</v>
      </c>
      <c r="N116" s="5">
        <v>26.23636363636364</v>
      </c>
      <c r="O116" s="3">
        <v>5.5</v>
      </c>
      <c r="P116" s="3">
        <v>0.24</v>
      </c>
      <c r="Q116" s="4">
        <v>0.04363636363636363</v>
      </c>
      <c r="R116" s="1">
        <v>17</v>
      </c>
      <c r="S116" s="4">
        <v>0.05251935381426631</v>
      </c>
      <c r="T116" s="1" t="s">
        <v>965</v>
      </c>
      <c r="U116" s="4" t="s">
        <v>1062</v>
      </c>
      <c r="V116" s="1" t="s">
        <v>1066</v>
      </c>
      <c r="W116" s="6" t="s">
        <v>1073</v>
      </c>
      <c r="X116" s="7">
        <v>8268.912826</v>
      </c>
      <c r="Y116" s="10">
        <v>45602</v>
      </c>
      <c r="Z116" s="1" t="s">
        <v>1080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HYPERLINK("https://www.suredividend.com/sure-analysis-WLK/","Westlake Corporation")</f>
        <v>0</v>
      </c>
      <c r="C117" s="1" t="s">
        <v>938</v>
      </c>
      <c r="D117" s="3">
        <v>138</v>
      </c>
      <c r="E117" s="3">
        <v>127</v>
      </c>
      <c r="F117" s="3">
        <v>112</v>
      </c>
      <c r="G117" s="4">
        <v>1.133928571428571</v>
      </c>
      <c r="H117" s="4">
        <v>0.01653543307086614</v>
      </c>
      <c r="I117" s="4">
        <v>-0.02482432334728657</v>
      </c>
      <c r="J117" s="4">
        <v>0.05</v>
      </c>
      <c r="K117" s="4">
        <v>0.0433782013204449</v>
      </c>
      <c r="L117" s="1" t="s">
        <v>44</v>
      </c>
      <c r="M117" s="3" t="s">
        <v>939</v>
      </c>
      <c r="N117" s="5">
        <v>17.04697986577181</v>
      </c>
      <c r="O117" s="3">
        <v>7.45</v>
      </c>
      <c r="P117" s="3">
        <v>2.1</v>
      </c>
      <c r="Q117" s="4">
        <v>0.2818791946308725</v>
      </c>
      <c r="R117" s="1">
        <v>19</v>
      </c>
      <c r="S117" s="4">
        <v>0.09986525071768737</v>
      </c>
      <c r="T117" s="1" t="s">
        <v>999</v>
      </c>
      <c r="U117" s="4" t="s">
        <v>1062</v>
      </c>
      <c r="V117" s="1" t="s">
        <v>1066</v>
      </c>
      <c r="W117" s="6" t="s">
        <v>1070</v>
      </c>
      <c r="X117" s="7">
        <v>16350.784705</v>
      </c>
      <c r="Y117" s="10">
        <v>45546</v>
      </c>
      <c r="Z117" s="1" t="s">
        <v>1080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HYPERLINK("https://www.suredividend.com/sure-analysis-OC/","Owens Corning")</f>
        <v>0</v>
      </c>
      <c r="C118" s="1" t="s">
        <v>937</v>
      </c>
      <c r="D118" s="3">
        <v>161</v>
      </c>
      <c r="E118" s="3">
        <v>195.38</v>
      </c>
      <c r="F118" s="3">
        <v>140</v>
      </c>
      <c r="G118" s="4">
        <v>1.395571428571428</v>
      </c>
      <c r="H118" s="4">
        <v>0.0122837547343638</v>
      </c>
      <c r="I118" s="4">
        <v>-0.06448751871439051</v>
      </c>
      <c r="J118" s="4">
        <v>0.1</v>
      </c>
      <c r="K118" s="4">
        <v>0.04259267512407305</v>
      </c>
      <c r="L118" s="1" t="s">
        <v>44</v>
      </c>
      <c r="M118" s="3" t="s">
        <v>591</v>
      </c>
      <c r="N118" s="5">
        <v>12.5889175257732</v>
      </c>
      <c r="O118" s="3">
        <v>15.52</v>
      </c>
      <c r="P118" s="3">
        <v>2.4</v>
      </c>
      <c r="Q118" s="4">
        <v>0.154639175257732</v>
      </c>
      <c r="R118" s="1">
        <v>10</v>
      </c>
      <c r="S118" s="4">
        <v>0.08022119107630199</v>
      </c>
      <c r="T118" s="1" t="s">
        <v>984</v>
      </c>
      <c r="U118" s="4" t="s">
        <v>1062</v>
      </c>
      <c r="V118" s="1" t="s">
        <v>1066</v>
      </c>
      <c r="W118" s="6" t="s">
        <v>1069</v>
      </c>
      <c r="X118" s="7">
        <v>16753.677891</v>
      </c>
      <c r="Y118" s="10">
        <v>45525</v>
      </c>
      <c r="Z118" s="1" t="s">
        <v>1080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HYPERLINK("https://www.suredividend.com/sure-analysis-GGG/","Graco Inc.")</f>
        <v>0</v>
      </c>
      <c r="C119" s="1" t="s">
        <v>937</v>
      </c>
      <c r="D119" s="3">
        <v>81</v>
      </c>
      <c r="E119" s="3">
        <v>90.19</v>
      </c>
      <c r="F119" s="3">
        <v>78</v>
      </c>
      <c r="G119" s="4">
        <v>1.156282051282051</v>
      </c>
      <c r="H119" s="4">
        <v>0.01130945781128728</v>
      </c>
      <c r="I119" s="4">
        <v>-0.02862428161437403</v>
      </c>
      <c r="J119" s="4">
        <v>0.06</v>
      </c>
      <c r="K119" s="4">
        <v>0.04211030316410524</v>
      </c>
      <c r="L119" s="1" t="s">
        <v>44</v>
      </c>
      <c r="M119" s="3" t="s">
        <v>591</v>
      </c>
      <c r="N119" s="5">
        <v>31.1</v>
      </c>
      <c r="O119" s="3">
        <v>2.9</v>
      </c>
      <c r="P119" s="3">
        <v>1.02</v>
      </c>
      <c r="Q119" s="4">
        <v>0.3517241379310345</v>
      </c>
      <c r="R119" s="1">
        <v>27</v>
      </c>
      <c r="S119" s="4">
        <v>0.0801851873035635</v>
      </c>
      <c r="T119" s="1" t="s">
        <v>992</v>
      </c>
      <c r="U119" s="4" t="s">
        <v>1062</v>
      </c>
      <c r="V119" s="1" t="s">
        <v>1066</v>
      </c>
      <c r="W119" s="6" t="s">
        <v>1069</v>
      </c>
      <c r="X119" s="7">
        <v>15225.166268</v>
      </c>
      <c r="Y119" s="10">
        <v>45594</v>
      </c>
      <c r="Z119" s="1" t="s">
        <v>1083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HYPERLINK("https://www.suredividend.com/sure-analysis-ODFL/","Old Dominion Freight Line, Inc.")</f>
        <v>0</v>
      </c>
      <c r="C120" s="1" t="s">
        <v>937</v>
      </c>
      <c r="D120" s="3">
        <v>189</v>
      </c>
      <c r="E120" s="3">
        <v>214.055</v>
      </c>
      <c r="F120" s="3">
        <v>143</v>
      </c>
      <c r="G120" s="4">
        <v>1.496888111888112</v>
      </c>
      <c r="H120" s="4">
        <v>0.004858564387657378</v>
      </c>
      <c r="I120" s="4">
        <v>-0.07750901199671134</v>
      </c>
      <c r="J120" s="4">
        <v>0.12</v>
      </c>
      <c r="K120" s="4">
        <v>0.04178649665261913</v>
      </c>
      <c r="L120" s="1" t="s">
        <v>44</v>
      </c>
      <c r="M120" s="3" t="s">
        <v>833</v>
      </c>
      <c r="N120" s="5">
        <v>38.91909090909091</v>
      </c>
      <c r="O120" s="3">
        <v>5.5</v>
      </c>
      <c r="P120" s="3">
        <v>1.04</v>
      </c>
      <c r="Q120" s="4">
        <v>0.1890909090909091</v>
      </c>
      <c r="R120" s="1">
        <v>7</v>
      </c>
      <c r="S120" s="4">
        <v>0.2496983159523793</v>
      </c>
      <c r="T120" s="1" t="s">
        <v>1000</v>
      </c>
      <c r="U120" s="4" t="s">
        <v>1062</v>
      </c>
      <c r="V120" s="1" t="s">
        <v>1066</v>
      </c>
      <c r="W120" s="6" t="s">
        <v>1069</v>
      </c>
      <c r="X120" s="7">
        <v>45686.337729</v>
      </c>
      <c r="Y120" s="10">
        <v>45589</v>
      </c>
      <c r="Z120" s="1" t="s">
        <v>1081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HYPERLINK("https://www.suredividend.com/sure-analysis-BOKF/","BOK Financial Corp.")</f>
        <v>0</v>
      </c>
      <c r="C121" s="1" t="s">
        <v>937</v>
      </c>
      <c r="D121" s="3">
        <v>108</v>
      </c>
      <c r="E121" s="3">
        <v>114.67</v>
      </c>
      <c r="F121" s="3">
        <v>104</v>
      </c>
      <c r="G121" s="4">
        <v>1.102596153846154</v>
      </c>
      <c r="H121" s="4">
        <v>0.01988314293189151</v>
      </c>
      <c r="I121" s="4">
        <v>-0.01934396497027757</v>
      </c>
      <c r="J121" s="4">
        <v>0.04</v>
      </c>
      <c r="K121" s="4">
        <v>0.03939169369108231</v>
      </c>
      <c r="L121" s="1" t="s">
        <v>44</v>
      </c>
      <c r="M121" s="3" t="s">
        <v>939</v>
      </c>
      <c r="N121" s="5">
        <v>14.33375</v>
      </c>
      <c r="O121" s="3">
        <v>8</v>
      </c>
      <c r="P121" s="3">
        <v>2.28</v>
      </c>
      <c r="Q121" s="4">
        <v>0.285</v>
      </c>
      <c r="R121" s="1">
        <v>20</v>
      </c>
      <c r="S121" s="4">
        <v>0.03285650578684285</v>
      </c>
      <c r="U121" s="4" t="s">
        <v>1062</v>
      </c>
      <c r="V121" s="1" t="s">
        <v>1066</v>
      </c>
      <c r="W121" s="6" t="s">
        <v>1072</v>
      </c>
      <c r="X121" s="7">
        <v>7353.741246</v>
      </c>
      <c r="Y121" s="10">
        <v>45589</v>
      </c>
      <c r="Z121" s="1" t="s">
        <v>1083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HYPERLINK("https://www.suredividend.com/sure-analysis-UNM/","Unum Group")</f>
        <v>0</v>
      </c>
      <c r="C122" s="1" t="s">
        <v>937</v>
      </c>
      <c r="D122" s="3">
        <v>71</v>
      </c>
      <c r="E122" s="3">
        <v>72.56</v>
      </c>
      <c r="F122" s="3">
        <v>67</v>
      </c>
      <c r="G122" s="4">
        <v>1.082985074626866</v>
      </c>
      <c r="H122" s="4">
        <v>0.02315325248070562</v>
      </c>
      <c r="I122" s="4">
        <v>-0.01581780080156392</v>
      </c>
      <c r="J122" s="4">
        <v>0.03</v>
      </c>
      <c r="K122" s="4">
        <v>0.0372597623971338</v>
      </c>
      <c r="L122" s="1" t="s">
        <v>44</v>
      </c>
      <c r="M122" s="3" t="s">
        <v>939</v>
      </c>
      <c r="N122" s="5">
        <v>8.536470588235295</v>
      </c>
      <c r="O122" s="3">
        <v>8.5</v>
      </c>
      <c r="P122" s="3">
        <v>1.68</v>
      </c>
      <c r="Q122" s="4">
        <v>0.1976470588235294</v>
      </c>
      <c r="R122" s="1">
        <v>16</v>
      </c>
      <c r="S122" s="4">
        <v>0.03959498820755258</v>
      </c>
      <c r="T122" s="1" t="s">
        <v>1001</v>
      </c>
      <c r="U122" s="4" t="s">
        <v>1062</v>
      </c>
      <c r="V122" s="1" t="s">
        <v>1066</v>
      </c>
      <c r="W122" s="6" t="s">
        <v>1072</v>
      </c>
      <c r="X122" s="7">
        <v>13253.971557</v>
      </c>
      <c r="Y122" s="10">
        <v>45609</v>
      </c>
      <c r="Z122" s="1" t="s">
        <v>1088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938</v>
      </c>
      <c r="D123" s="3">
        <v>69.59999999999999</v>
      </c>
      <c r="E123" s="3">
        <v>65.92</v>
      </c>
      <c r="F123" s="3">
        <v>56.5</v>
      </c>
      <c r="G123" s="4">
        <v>1.166725663716814</v>
      </c>
      <c r="H123" s="4">
        <v>0.02063106796116505</v>
      </c>
      <c r="I123" s="4">
        <v>-0.03036954033523764</v>
      </c>
      <c r="J123" s="4">
        <v>0.047</v>
      </c>
      <c r="K123" s="4">
        <v>0.03502080485890069</v>
      </c>
      <c r="L123" s="1" t="s">
        <v>44</v>
      </c>
      <c r="M123" s="3" t="s">
        <v>939</v>
      </c>
      <c r="N123" s="5">
        <v>29.16814159292036</v>
      </c>
      <c r="O123" s="3">
        <v>2.26</v>
      </c>
      <c r="P123" s="3">
        <v>1.36</v>
      </c>
      <c r="Q123" s="4">
        <v>0.6017699115044248</v>
      </c>
      <c r="R123" s="1">
        <v>52</v>
      </c>
      <c r="S123" s="4">
        <v>0.01978934521903875</v>
      </c>
      <c r="T123" s="1" t="s">
        <v>972</v>
      </c>
      <c r="U123" s="4" t="s">
        <v>1062</v>
      </c>
      <c r="V123" s="1" t="s">
        <v>1066</v>
      </c>
      <c r="W123" s="6" t="s">
        <v>1071</v>
      </c>
      <c r="X123" s="7">
        <v>1181.2416</v>
      </c>
      <c r="Y123" s="10">
        <v>45609</v>
      </c>
      <c r="Z123" s="1" t="s">
        <v>1094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HYPERLINK("https://www.suredividend.com/sure-analysis-FUL/","H.B. Fuller Company")</f>
        <v>0</v>
      </c>
      <c r="C124" s="1" t="s">
        <v>938</v>
      </c>
      <c r="D124" s="3">
        <v>81</v>
      </c>
      <c r="E124" s="3">
        <v>74.41</v>
      </c>
      <c r="F124" s="3">
        <v>62</v>
      </c>
      <c r="G124" s="4">
        <v>1.200161290322581</v>
      </c>
      <c r="H124" s="4">
        <v>0.01196075796263943</v>
      </c>
      <c r="I124" s="4">
        <v>-0.0358334130606579</v>
      </c>
      <c r="J124" s="4">
        <v>0.06</v>
      </c>
      <c r="K124" s="4">
        <v>0.03459134345253001</v>
      </c>
      <c r="L124" s="1" t="s">
        <v>44</v>
      </c>
      <c r="M124" s="3" t="s">
        <v>939</v>
      </c>
      <c r="N124" s="5">
        <v>17.93012048192771</v>
      </c>
      <c r="O124" s="3">
        <v>4.15</v>
      </c>
      <c r="P124" s="3">
        <v>0.89</v>
      </c>
      <c r="Q124" s="4">
        <v>0.2144578313253012</v>
      </c>
      <c r="R124" s="1">
        <v>55</v>
      </c>
      <c r="S124" s="4">
        <v>0.05441990674192887</v>
      </c>
      <c r="T124" s="1" t="s">
        <v>948</v>
      </c>
      <c r="U124" s="4" t="s">
        <v>1062</v>
      </c>
      <c r="V124" s="1" t="s">
        <v>1066</v>
      </c>
      <c r="W124" s="6" t="s">
        <v>1070</v>
      </c>
      <c r="X124" s="7">
        <v>4069.720738</v>
      </c>
      <c r="Y124" s="10">
        <v>45564</v>
      </c>
      <c r="Z124" s="1" t="s">
        <v>1088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HYPERLINK("https://www.suredividend.com/sure-analysis-PG/","Procter &amp; Gamble Co.")</f>
        <v>0</v>
      </c>
      <c r="C125" s="1" t="s">
        <v>937</v>
      </c>
      <c r="D125" s="3">
        <v>171</v>
      </c>
      <c r="E125" s="3">
        <v>170.81</v>
      </c>
      <c r="F125" s="3">
        <v>140</v>
      </c>
      <c r="G125" s="4">
        <v>1.220071428571429</v>
      </c>
      <c r="H125" s="4">
        <v>0.0235934664246824</v>
      </c>
      <c r="I125" s="4">
        <v>-0.03900097156694204</v>
      </c>
      <c r="J125" s="4">
        <v>0.05</v>
      </c>
      <c r="K125" s="4">
        <v>0.03375943753685906</v>
      </c>
      <c r="L125" s="1" t="s">
        <v>44</v>
      </c>
      <c r="M125" s="3" t="s">
        <v>44</v>
      </c>
      <c r="N125" s="5">
        <v>24.47134670487106</v>
      </c>
      <c r="O125" s="3">
        <v>6.98</v>
      </c>
      <c r="P125" s="3">
        <v>4.03</v>
      </c>
      <c r="Q125" s="4">
        <v>0.5773638968481375</v>
      </c>
      <c r="R125" s="1">
        <v>68</v>
      </c>
      <c r="S125" s="4">
        <v>0.04407811274145623</v>
      </c>
      <c r="T125" s="1" t="s">
        <v>984</v>
      </c>
      <c r="U125" s="4" t="s">
        <v>1062</v>
      </c>
      <c r="V125" s="1" t="s">
        <v>1066</v>
      </c>
      <c r="W125" s="6" t="s">
        <v>1074</v>
      </c>
      <c r="X125" s="7">
        <v>402123.375227</v>
      </c>
      <c r="Y125" s="10">
        <v>45586</v>
      </c>
      <c r="Z125" s="1" t="s">
        <v>1088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HYPERLINK("https://www.suredividend.com/sure-analysis-BMI/","Badger Meter Inc.")</f>
        <v>0</v>
      </c>
      <c r="C126" s="1" t="s">
        <v>937</v>
      </c>
      <c r="D126" s="3">
        <v>207</v>
      </c>
      <c r="E126" s="3">
        <v>213.015</v>
      </c>
      <c r="F126" s="3">
        <v>149</v>
      </c>
      <c r="G126" s="4">
        <v>1.429630872483221</v>
      </c>
      <c r="H126" s="4">
        <v>0.006384526911250382</v>
      </c>
      <c r="I126" s="4">
        <v>-0.06898813363937173</v>
      </c>
      <c r="J126" s="4">
        <v>0.1</v>
      </c>
      <c r="K126" s="4">
        <v>0.03179201780012653</v>
      </c>
      <c r="L126" s="1" t="s">
        <v>44</v>
      </c>
      <c r="M126" s="3" t="s">
        <v>591</v>
      </c>
      <c r="N126" s="5">
        <v>50.12117647058823</v>
      </c>
      <c r="O126" s="3">
        <v>4.25</v>
      </c>
      <c r="P126" s="3">
        <v>1.36</v>
      </c>
      <c r="Q126" s="4">
        <v>0.32</v>
      </c>
      <c r="R126" s="1">
        <v>32</v>
      </c>
      <c r="S126" s="4">
        <v>0.09997050830829379</v>
      </c>
      <c r="T126" s="1" t="s">
        <v>1002</v>
      </c>
      <c r="U126" s="4" t="s">
        <v>1062</v>
      </c>
      <c r="V126" s="1" t="s">
        <v>1066</v>
      </c>
      <c r="W126" s="6" t="s">
        <v>1069</v>
      </c>
      <c r="X126" s="7">
        <v>6263.587408</v>
      </c>
      <c r="Y126" s="10">
        <v>45584</v>
      </c>
      <c r="Z126" s="1" t="s">
        <v>1079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HYPERLINK("https://www.suredividend.com/sure-analysis-CASY/","Casey`s General Stores, Inc.")</f>
        <v>0</v>
      </c>
      <c r="C127" s="1" t="s">
        <v>937</v>
      </c>
      <c r="D127" s="3">
        <v>374</v>
      </c>
      <c r="E127" s="3">
        <v>404.89</v>
      </c>
      <c r="F127" s="3">
        <v>313</v>
      </c>
      <c r="G127" s="4">
        <v>1.293578274760383</v>
      </c>
      <c r="H127" s="4">
        <v>0.004939613228284226</v>
      </c>
      <c r="I127" s="4">
        <v>-0.05017967793801481</v>
      </c>
      <c r="J127" s="4">
        <v>0.08</v>
      </c>
      <c r="K127" s="4">
        <v>0.03139916473850768</v>
      </c>
      <c r="L127" s="1" t="s">
        <v>44</v>
      </c>
      <c r="M127" s="3" t="s">
        <v>591</v>
      </c>
      <c r="N127" s="5">
        <v>28.43328651685393</v>
      </c>
      <c r="O127" s="3">
        <v>14.24</v>
      </c>
      <c r="P127" s="3">
        <v>2</v>
      </c>
      <c r="Q127" s="4">
        <v>0.1404494382022472</v>
      </c>
      <c r="R127" s="1">
        <v>25</v>
      </c>
      <c r="S127" s="4">
        <v>0.08009875865888949</v>
      </c>
      <c r="T127" s="1" t="s">
        <v>1003</v>
      </c>
      <c r="U127" s="4" t="s">
        <v>1062</v>
      </c>
      <c r="V127" s="1" t="s">
        <v>1066</v>
      </c>
      <c r="W127" s="6" t="s">
        <v>1074</v>
      </c>
      <c r="X127" s="7">
        <v>15017.126317</v>
      </c>
      <c r="Y127" s="10">
        <v>45544</v>
      </c>
      <c r="Z127" s="1" t="s">
        <v>1085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HYPERLINK("https://www.suredividend.com/sure-analysis-GD/","General Dynamics Corp.")</f>
        <v>0</v>
      </c>
      <c r="C128" s="1" t="s">
        <v>938</v>
      </c>
      <c r="D128" s="3">
        <v>304</v>
      </c>
      <c r="E128" s="3">
        <v>286.09</v>
      </c>
      <c r="F128" s="3">
        <v>224</v>
      </c>
      <c r="G128" s="4">
        <v>1.2771875</v>
      </c>
      <c r="H128" s="4">
        <v>0.01985389213184662</v>
      </c>
      <c r="I128" s="4">
        <v>-0.04775419496803135</v>
      </c>
      <c r="J128" s="4">
        <v>0.06</v>
      </c>
      <c r="K128" s="4">
        <v>0.03126553130140941</v>
      </c>
      <c r="L128" s="1" t="s">
        <v>44</v>
      </c>
      <c r="M128" s="3" t="s">
        <v>939</v>
      </c>
      <c r="N128" s="5">
        <v>20.435</v>
      </c>
      <c r="O128" s="3">
        <v>14</v>
      </c>
      <c r="P128" s="3">
        <v>5.68</v>
      </c>
      <c r="Q128" s="4">
        <v>0.4057142857142857</v>
      </c>
      <c r="R128" s="1">
        <v>33</v>
      </c>
      <c r="S128" s="4">
        <v>0.05996872493653238</v>
      </c>
      <c r="T128" s="1" t="s">
        <v>962</v>
      </c>
      <c r="U128" s="4" t="s">
        <v>1062</v>
      </c>
      <c r="V128" s="1" t="s">
        <v>1066</v>
      </c>
      <c r="W128" s="6" t="s">
        <v>1069</v>
      </c>
      <c r="X128" s="7">
        <v>78641.02503400001</v>
      </c>
      <c r="Y128" s="10">
        <v>45593</v>
      </c>
      <c r="Z128" s="1" t="s">
        <v>1092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HYPERLINK("https://www.suredividend.com/sure-analysis-CTAS/","Cintas Corporation")</f>
        <v>0</v>
      </c>
      <c r="C129" s="1" t="s">
        <v>937</v>
      </c>
      <c r="D129" s="3">
        <v>214</v>
      </c>
      <c r="E129" s="3">
        <v>216.18</v>
      </c>
      <c r="F129" s="3">
        <v>157</v>
      </c>
      <c r="G129" s="4">
        <v>1.376942675159236</v>
      </c>
      <c r="H129" s="4">
        <v>0.007216208714959755</v>
      </c>
      <c r="I129" s="4">
        <v>-0.06196978442475787</v>
      </c>
      <c r="J129" s="4">
        <v>0.09</v>
      </c>
      <c r="K129" s="4">
        <v>0.03116628015384282</v>
      </c>
      <c r="L129" s="1" t="s">
        <v>44</v>
      </c>
      <c r="M129" s="3" t="s">
        <v>591</v>
      </c>
      <c r="N129" s="5">
        <v>50.98584905660378</v>
      </c>
      <c r="O129" s="3">
        <v>4.24</v>
      </c>
      <c r="P129" s="3">
        <v>1.56</v>
      </c>
      <c r="Q129" s="4">
        <v>0.3679245283018868</v>
      </c>
      <c r="R129" s="1">
        <v>42</v>
      </c>
      <c r="S129" s="4">
        <v>0.09979014724923641</v>
      </c>
      <c r="T129" s="1" t="s">
        <v>972</v>
      </c>
      <c r="U129" s="4" t="s">
        <v>1062</v>
      </c>
      <c r="V129" s="1" t="s">
        <v>1066</v>
      </c>
      <c r="W129" s="6" t="s">
        <v>1069</v>
      </c>
      <c r="X129" s="7">
        <v>87193.16445500001</v>
      </c>
      <c r="Y129" s="10">
        <v>45584</v>
      </c>
      <c r="Z129" s="1" t="s">
        <v>1089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HYPERLINK("https://www.suredividend.com/sure-analysis-CB/","Chubb Limited")</f>
        <v>0</v>
      </c>
      <c r="C130" s="1" t="s">
        <v>937</v>
      </c>
      <c r="D130" s="3">
        <v>277</v>
      </c>
      <c r="E130" s="3">
        <v>288.68</v>
      </c>
      <c r="F130" s="3">
        <v>259</v>
      </c>
      <c r="G130" s="4">
        <v>1.114594594594595</v>
      </c>
      <c r="H130" s="4">
        <v>0.01260911736178467</v>
      </c>
      <c r="I130" s="4">
        <v>-0.02146443787986008</v>
      </c>
      <c r="J130" s="4">
        <v>0.04</v>
      </c>
      <c r="K130" s="4">
        <v>0.03097382547844374</v>
      </c>
      <c r="L130" s="1" t="s">
        <v>44</v>
      </c>
      <c r="M130" s="3" t="s">
        <v>939</v>
      </c>
      <c r="N130" s="5">
        <v>13.36481481481481</v>
      </c>
      <c r="O130" s="3">
        <v>21.6</v>
      </c>
      <c r="P130" s="3">
        <v>3.64</v>
      </c>
      <c r="Q130" s="4">
        <v>0.1685185185185185</v>
      </c>
      <c r="R130" s="1">
        <v>32</v>
      </c>
      <c r="S130" s="4">
        <v>0.05019588886204684</v>
      </c>
      <c r="T130" s="1" t="s">
        <v>975</v>
      </c>
      <c r="U130" s="4" t="s">
        <v>1062</v>
      </c>
      <c r="V130" s="1" t="s">
        <v>1067</v>
      </c>
      <c r="W130" s="6" t="s">
        <v>1072</v>
      </c>
      <c r="X130" s="7">
        <v>119391.678619</v>
      </c>
      <c r="Y130" s="10">
        <v>45602</v>
      </c>
      <c r="Z130" s="1" t="s">
        <v>1087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HYPERLINK("https://www.suredividend.com/sure-analysis-CSL/","Carlisle Companies Inc.")</f>
        <v>0</v>
      </c>
      <c r="C131" s="1" t="s">
        <v>937</v>
      </c>
      <c r="D131" s="3">
        <v>425</v>
      </c>
      <c r="E131" s="3">
        <v>439.145</v>
      </c>
      <c r="F131" s="3">
        <v>364</v>
      </c>
      <c r="G131" s="4">
        <v>1.206442307692308</v>
      </c>
      <c r="H131" s="4">
        <v>0.009108608773867401</v>
      </c>
      <c r="I131" s="4">
        <v>-0.03683944510115644</v>
      </c>
      <c r="J131" s="4">
        <v>0.06</v>
      </c>
      <c r="K131" s="4">
        <v>0.03092039509981692</v>
      </c>
      <c r="L131" s="1" t="s">
        <v>44</v>
      </c>
      <c r="M131" s="3" t="s">
        <v>939</v>
      </c>
      <c r="N131" s="5">
        <v>21.73985148514851</v>
      </c>
      <c r="O131" s="3">
        <v>20.2</v>
      </c>
      <c r="P131" s="3">
        <v>4</v>
      </c>
      <c r="Q131" s="4">
        <v>0.198019801980198</v>
      </c>
      <c r="R131" s="1">
        <v>48</v>
      </c>
      <c r="S131" s="4">
        <v>0.06498652656427617</v>
      </c>
      <c r="T131" s="1" t="s">
        <v>999</v>
      </c>
      <c r="U131" s="4" t="s">
        <v>1062</v>
      </c>
      <c r="V131" s="1" t="s">
        <v>1066</v>
      </c>
      <c r="W131" s="6" t="s">
        <v>1069</v>
      </c>
      <c r="X131" s="7">
        <v>19904.651462</v>
      </c>
      <c r="Y131" s="10">
        <v>45602</v>
      </c>
      <c r="Z131" s="1" t="s">
        <v>1087</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HYPERLINK("https://www.suredividend.com/sure-analysis-LECO/","Lincoln Electric Holdings, Inc.")</f>
        <v>0</v>
      </c>
      <c r="C132" s="1" t="s">
        <v>937</v>
      </c>
      <c r="D132" s="3">
        <v>199</v>
      </c>
      <c r="E132" s="3">
        <v>207.21</v>
      </c>
      <c r="F132" s="3">
        <v>158</v>
      </c>
      <c r="G132" s="4">
        <v>1.311455696202532</v>
      </c>
      <c r="H132" s="4">
        <v>0.01447806573041842</v>
      </c>
      <c r="I132" s="4">
        <v>-0.05278345501460369</v>
      </c>
      <c r="J132" s="4">
        <v>0.07000000000000001</v>
      </c>
      <c r="K132" s="4">
        <v>0.03034559367987932</v>
      </c>
      <c r="L132" s="1" t="s">
        <v>44</v>
      </c>
      <c r="M132" s="3" t="s">
        <v>939</v>
      </c>
      <c r="N132" s="5">
        <v>23.54659090909091</v>
      </c>
      <c r="O132" s="3">
        <v>8.800000000000001</v>
      </c>
      <c r="P132" s="3">
        <v>3</v>
      </c>
      <c r="Q132" s="4">
        <v>0.3409090909090909</v>
      </c>
      <c r="R132" s="1">
        <v>29</v>
      </c>
      <c r="S132" s="4">
        <v>0.08009875865888949</v>
      </c>
      <c r="T132" s="1" t="s">
        <v>950</v>
      </c>
      <c r="U132" s="4" t="s">
        <v>1062</v>
      </c>
      <c r="V132" s="1" t="s">
        <v>1066</v>
      </c>
      <c r="W132" s="6" t="s">
        <v>1069</v>
      </c>
      <c r="X132" s="7">
        <v>11684.091027</v>
      </c>
      <c r="Y132" s="10">
        <v>45602</v>
      </c>
      <c r="Z132" s="1" t="s">
        <v>1087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HYPERLINK("https://www.suredividend.com/sure-analysis-COST/","Costco Wholesale Corp")</f>
        <v>0</v>
      </c>
      <c r="C133" s="1" t="s">
        <v>937</v>
      </c>
      <c r="D133" s="3">
        <v>886</v>
      </c>
      <c r="E133" s="3">
        <v>919.52</v>
      </c>
      <c r="F133" s="3">
        <v>641</v>
      </c>
      <c r="G133" s="4">
        <v>1.434508580343214</v>
      </c>
      <c r="H133" s="4">
        <v>0.005046111014442318</v>
      </c>
      <c r="I133" s="4">
        <v>-0.06962213375740123</v>
      </c>
      <c r="J133" s="4">
        <v>0.1</v>
      </c>
      <c r="K133" s="4">
        <v>0.02951918621918415</v>
      </c>
      <c r="L133" s="1" t="s">
        <v>44</v>
      </c>
      <c r="M133" s="3" t="s">
        <v>833</v>
      </c>
      <c r="N133" s="5">
        <v>51.65842696629213</v>
      </c>
      <c r="O133" s="3">
        <v>17.8</v>
      </c>
      <c r="P133" s="3">
        <v>4.64</v>
      </c>
      <c r="Q133" s="4">
        <v>0.2606741573033707</v>
      </c>
      <c r="R133" s="1">
        <v>21</v>
      </c>
      <c r="S133" s="4">
        <v>0.09991854447074577</v>
      </c>
      <c r="T133" s="1" t="s">
        <v>1003</v>
      </c>
      <c r="U133" s="4" t="s">
        <v>1062</v>
      </c>
      <c r="V133" s="1" t="s">
        <v>1066</v>
      </c>
      <c r="W133" s="6" t="s">
        <v>1074</v>
      </c>
      <c r="X133" s="7">
        <v>407410.548007</v>
      </c>
      <c r="Y133" s="10">
        <v>45564</v>
      </c>
      <c r="Z133" s="1" t="s">
        <v>1089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HYPERLINK("https://www.suredividend.com/sure-analysis-CFR/","Cullen Frost Bankers Inc.")</f>
        <v>0</v>
      </c>
      <c r="C134" s="1" t="s">
        <v>938</v>
      </c>
      <c r="D134" s="3">
        <v>143</v>
      </c>
      <c r="E134" s="3">
        <v>138.52</v>
      </c>
      <c r="F134" s="3">
        <v>119</v>
      </c>
      <c r="G134" s="4">
        <v>1.164033613445378</v>
      </c>
      <c r="H134" s="4">
        <v>0.02743286168062373</v>
      </c>
      <c r="I134" s="4">
        <v>-0.02992146348663338</v>
      </c>
      <c r="J134" s="4">
        <v>0.03</v>
      </c>
      <c r="K134" s="4">
        <v>0.02925308747476185</v>
      </c>
      <c r="L134" s="1" t="s">
        <v>44</v>
      </c>
      <c r="M134" s="3" t="s">
        <v>939</v>
      </c>
      <c r="N134" s="5">
        <v>16.29647058823529</v>
      </c>
      <c r="O134" s="3">
        <v>8.5</v>
      </c>
      <c r="P134" s="3">
        <v>3.8</v>
      </c>
      <c r="Q134" s="4">
        <v>0.4470588235294117</v>
      </c>
      <c r="R134" s="1">
        <v>31</v>
      </c>
      <c r="S134" s="4">
        <v>0.05000563166277994</v>
      </c>
      <c r="T134" s="1" t="s">
        <v>956</v>
      </c>
      <c r="U134" s="4" t="s">
        <v>1062</v>
      </c>
      <c r="V134" s="1" t="s">
        <v>1066</v>
      </c>
      <c r="W134" s="6" t="s">
        <v>1072</v>
      </c>
      <c r="X134" s="7">
        <v>8880.980250000001</v>
      </c>
      <c r="Y134" s="10">
        <v>45608</v>
      </c>
      <c r="Z134" s="1" t="s">
        <v>1088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HYPERLINK("https://www.suredividend.com/sure-analysis-MWA/","Mueller Water Products Inc")</f>
        <v>0</v>
      </c>
      <c r="C135" s="1" t="s">
        <v>938</v>
      </c>
      <c r="D135" s="3">
        <v>24.51</v>
      </c>
      <c r="E135" s="3">
        <v>24.42</v>
      </c>
      <c r="F135" s="3">
        <v>20.88</v>
      </c>
      <c r="G135" s="4">
        <v>1.169540229885058</v>
      </c>
      <c r="H135" s="4">
        <v>0.01105651105651106</v>
      </c>
      <c r="I135" s="4">
        <v>-0.03083668458588673</v>
      </c>
      <c r="J135" s="4">
        <v>0.05</v>
      </c>
      <c r="K135" s="4">
        <v>0.02901191741371734</v>
      </c>
      <c r="L135" s="1" t="s">
        <v>44</v>
      </c>
      <c r="M135" s="3" t="s">
        <v>591</v>
      </c>
      <c r="N135" s="5">
        <v>21.05172413793104</v>
      </c>
      <c r="O135" s="3">
        <v>1.16</v>
      </c>
      <c r="P135" s="3">
        <v>0.27</v>
      </c>
      <c r="Q135" s="4">
        <v>0.2327586206896552</v>
      </c>
      <c r="R135" s="1">
        <v>10</v>
      </c>
      <c r="S135" s="4">
        <v>0.04095039696925684</v>
      </c>
      <c r="T135" s="1" t="s">
        <v>944</v>
      </c>
      <c r="U135" s="4" t="s">
        <v>1062</v>
      </c>
      <c r="V135" s="1" t="s">
        <v>1066</v>
      </c>
      <c r="W135" s="6" t="s">
        <v>1069</v>
      </c>
      <c r="X135" s="7">
        <v>3806.098137</v>
      </c>
      <c r="Y135" s="10">
        <v>45614</v>
      </c>
      <c r="Z135" s="1" t="s">
        <v>1081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HYPERLINK("https://www.suredividend.com/sure-analysis-RRX/","Regal Rexnord Corp")</f>
        <v>0</v>
      </c>
      <c r="C136" s="1" t="s">
        <v>938</v>
      </c>
      <c r="D136" s="3">
        <v>175</v>
      </c>
      <c r="E136" s="3">
        <v>172.47</v>
      </c>
      <c r="F136" s="3">
        <v>130</v>
      </c>
      <c r="G136" s="4">
        <v>1.326692307692308</v>
      </c>
      <c r="H136" s="4">
        <v>0.008117353742679885</v>
      </c>
      <c r="I136" s="4">
        <v>-0.05496921147514666</v>
      </c>
      <c r="J136" s="4">
        <v>0.08</v>
      </c>
      <c r="K136" s="4">
        <v>0.02800653275384901</v>
      </c>
      <c r="L136" s="1" t="s">
        <v>44</v>
      </c>
      <c r="M136" s="3" t="s">
        <v>591</v>
      </c>
      <c r="N136" s="5">
        <v>18.54516129032258</v>
      </c>
      <c r="O136" s="3">
        <v>9.300000000000001</v>
      </c>
      <c r="P136" s="3">
        <v>1.4</v>
      </c>
      <c r="Q136" s="4">
        <v>0.1505376344086021</v>
      </c>
      <c r="R136" s="1">
        <v>19</v>
      </c>
      <c r="S136" s="4">
        <v>0</v>
      </c>
      <c r="T136" s="1" t="s">
        <v>950</v>
      </c>
      <c r="U136" s="4" t="s">
        <v>1062</v>
      </c>
      <c r="V136" s="1" t="s">
        <v>1066</v>
      </c>
      <c r="W136" s="6" t="s">
        <v>1069</v>
      </c>
      <c r="X136" s="7">
        <v>11424.344145</v>
      </c>
      <c r="Y136" s="10">
        <v>45606</v>
      </c>
      <c r="Z136" s="1" t="s">
        <v>1092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HYPERLINK("https://www.suredividend.com/sure-analysis-GATX/","GATX Corp.")</f>
        <v>0</v>
      </c>
      <c r="C137" s="1" t="s">
        <v>937</v>
      </c>
      <c r="D137" s="3">
        <v>138</v>
      </c>
      <c r="E137" s="3">
        <v>152.26</v>
      </c>
      <c r="F137" s="3">
        <v>125</v>
      </c>
      <c r="G137" s="4">
        <v>1.21808</v>
      </c>
      <c r="H137" s="4">
        <v>0.0152370944437147</v>
      </c>
      <c r="I137" s="4">
        <v>-0.03868695103757691</v>
      </c>
      <c r="J137" s="4">
        <v>0.05</v>
      </c>
      <c r="K137" s="4">
        <v>0.02586092242063032</v>
      </c>
      <c r="L137" s="1" t="s">
        <v>44</v>
      </c>
      <c r="M137" s="3" t="s">
        <v>591</v>
      </c>
      <c r="N137" s="5">
        <v>20.03421052631579</v>
      </c>
      <c r="O137" s="3">
        <v>7.6</v>
      </c>
      <c r="P137" s="3">
        <v>2.32</v>
      </c>
      <c r="Q137" s="4">
        <v>0.3052631578947368</v>
      </c>
      <c r="R137" s="1">
        <v>19</v>
      </c>
      <c r="S137" s="4">
        <v>0.0499309672496191</v>
      </c>
      <c r="T137" s="1" t="s">
        <v>996</v>
      </c>
      <c r="U137" s="4" t="s">
        <v>1062</v>
      </c>
      <c r="V137" s="1" t="s">
        <v>1066</v>
      </c>
      <c r="W137" s="6" t="s">
        <v>1069</v>
      </c>
      <c r="X137" s="7">
        <v>5407.715</v>
      </c>
      <c r="Y137" s="10">
        <v>45588</v>
      </c>
      <c r="Z137" s="1" t="s">
        <v>1081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HYPERLINK("https://www.suredividend.com/sure-analysis-NUE/","Nucor Corp.")</f>
        <v>0</v>
      </c>
      <c r="C138" s="1" t="s">
        <v>938</v>
      </c>
      <c r="D138" s="3">
        <v>159</v>
      </c>
      <c r="E138" s="3">
        <v>147.28</v>
      </c>
      <c r="F138" s="3">
        <v>163</v>
      </c>
      <c r="G138" s="4">
        <v>0.9035582822085889</v>
      </c>
      <c r="H138" s="4">
        <v>0.01466594242259642</v>
      </c>
      <c r="I138" s="4">
        <v>0.02049002926226184</v>
      </c>
      <c r="J138" s="4">
        <v>-0.008999999999999999</v>
      </c>
      <c r="K138" s="4">
        <v>0.02582531024258117</v>
      </c>
      <c r="L138" s="1" t="s">
        <v>44</v>
      </c>
      <c r="M138" s="3" t="s">
        <v>939</v>
      </c>
      <c r="N138" s="5">
        <v>10.82941176470588</v>
      </c>
      <c r="O138" s="3">
        <v>13.6</v>
      </c>
      <c r="P138" s="3">
        <v>2.16</v>
      </c>
      <c r="Q138" s="4">
        <v>0.1588235294117647</v>
      </c>
      <c r="R138" s="1">
        <v>51</v>
      </c>
      <c r="S138" s="4">
        <v>0.02129568760013512</v>
      </c>
      <c r="T138" s="1" t="s">
        <v>969</v>
      </c>
      <c r="U138" s="4" t="s">
        <v>1062</v>
      </c>
      <c r="V138" s="1" t="s">
        <v>1066</v>
      </c>
      <c r="W138" s="6" t="s">
        <v>1070</v>
      </c>
      <c r="X138" s="7">
        <v>34576.201881</v>
      </c>
      <c r="Y138" s="10">
        <v>45610</v>
      </c>
      <c r="Z138" s="1" t="s">
        <v>1094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HYPERLINK("https://www.suredividend.com/sure-analysis-MET/","Metlife Inc")</f>
        <v>0</v>
      </c>
      <c r="C139" s="1" t="s">
        <v>937</v>
      </c>
      <c r="D139" s="3">
        <v>78</v>
      </c>
      <c r="E139" s="3">
        <v>83.39</v>
      </c>
      <c r="F139" s="3">
        <v>75</v>
      </c>
      <c r="G139" s="4">
        <v>1.111866666666667</v>
      </c>
      <c r="H139" s="4">
        <v>0.02614222328816405</v>
      </c>
      <c r="I139" s="4">
        <v>-0.02098474751239832</v>
      </c>
      <c r="J139" s="4">
        <v>0.02</v>
      </c>
      <c r="K139" s="4">
        <v>0.02508408068201939</v>
      </c>
      <c r="L139" s="1" t="s">
        <v>44</v>
      </c>
      <c r="M139" s="3" t="s">
        <v>939</v>
      </c>
      <c r="N139" s="5">
        <v>9.98682634730539</v>
      </c>
      <c r="O139" s="3">
        <v>8.35</v>
      </c>
      <c r="P139" s="3">
        <v>2.18</v>
      </c>
      <c r="Q139" s="4">
        <v>0.2610778443113773</v>
      </c>
      <c r="R139" s="1">
        <v>12</v>
      </c>
      <c r="S139" s="4">
        <v>0.0202629356649795</v>
      </c>
      <c r="T139" s="1" t="s">
        <v>1004</v>
      </c>
      <c r="U139" s="4" t="s">
        <v>1062</v>
      </c>
      <c r="V139" s="1" t="s">
        <v>1066</v>
      </c>
      <c r="W139" s="6" t="s">
        <v>1072</v>
      </c>
      <c r="X139" s="7">
        <v>57727.090666</v>
      </c>
      <c r="Y139" s="10">
        <v>45599</v>
      </c>
      <c r="Z139" s="1" t="s">
        <v>1079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HYPERLINK("https://www.suredividend.com/sure-analysis-HUBB/","Hubbell Inc.")</f>
        <v>0</v>
      </c>
      <c r="C140" s="1" t="s">
        <v>937</v>
      </c>
      <c r="D140" s="3">
        <v>431</v>
      </c>
      <c r="E140" s="3">
        <v>445.07</v>
      </c>
      <c r="F140" s="3">
        <v>321</v>
      </c>
      <c r="G140" s="4">
        <v>1.386510903426791</v>
      </c>
      <c r="H140" s="4">
        <v>0.01186330240186937</v>
      </c>
      <c r="I140" s="4">
        <v>-0.06326803104514411</v>
      </c>
      <c r="J140" s="4">
        <v>0.08</v>
      </c>
      <c r="K140" s="4">
        <v>0.02486144207824736</v>
      </c>
      <c r="L140" s="1" t="s">
        <v>44</v>
      </c>
      <c r="M140" s="3" t="s">
        <v>591</v>
      </c>
      <c r="N140" s="5">
        <v>27.05592705167173</v>
      </c>
      <c r="O140" s="3">
        <v>16.45</v>
      </c>
      <c r="P140" s="3">
        <v>5.28</v>
      </c>
      <c r="Q140" s="4">
        <v>0.3209726443768997</v>
      </c>
      <c r="R140" s="1">
        <v>18</v>
      </c>
      <c r="S140" s="4">
        <v>0.06012505378897903</v>
      </c>
      <c r="T140" s="1" t="s">
        <v>956</v>
      </c>
      <c r="U140" s="4" t="s">
        <v>1062</v>
      </c>
      <c r="V140" s="1" t="s">
        <v>1066</v>
      </c>
      <c r="W140" s="6" t="s">
        <v>1069</v>
      </c>
      <c r="X140" s="7">
        <v>23879.637367</v>
      </c>
      <c r="Y140" s="10">
        <v>45601</v>
      </c>
      <c r="Z140" s="1" t="s">
        <v>1085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HYPERLINK("https://www.suredividend.com/sure-analysis-GWW/","W.W. Grainger Inc.")</f>
        <v>0</v>
      </c>
      <c r="C141" s="1" t="s">
        <v>937</v>
      </c>
      <c r="D141" s="3">
        <v>1005</v>
      </c>
      <c r="E141" s="3">
        <v>1172.12</v>
      </c>
      <c r="F141" s="3">
        <v>856</v>
      </c>
      <c r="G141" s="4">
        <v>1.369299065420561</v>
      </c>
      <c r="H141" s="4">
        <v>0.00699587072995939</v>
      </c>
      <c r="I141" s="4">
        <v>-0.06092487304404381</v>
      </c>
      <c r="J141" s="4">
        <v>0.08</v>
      </c>
      <c r="K141" s="4">
        <v>0.02244554314962399</v>
      </c>
      <c r="L141" s="1" t="s">
        <v>44</v>
      </c>
      <c r="M141" s="3" t="s">
        <v>591</v>
      </c>
      <c r="N141" s="5">
        <v>30.05435897435897</v>
      </c>
      <c r="O141" s="3">
        <v>39</v>
      </c>
      <c r="P141" s="3">
        <v>8.199999999999999</v>
      </c>
      <c r="Q141" s="4">
        <v>0.2102564102564102</v>
      </c>
      <c r="R141" s="1">
        <v>52</v>
      </c>
      <c r="S141" s="4">
        <v>0.08002706513606084</v>
      </c>
      <c r="T141" s="1" t="s">
        <v>944</v>
      </c>
      <c r="U141" s="4" t="s">
        <v>1062</v>
      </c>
      <c r="V141" s="1" t="s">
        <v>1066</v>
      </c>
      <c r="W141" s="6" t="s">
        <v>1069</v>
      </c>
      <c r="X141" s="7">
        <v>57082.924401</v>
      </c>
      <c r="Y141" s="10">
        <v>45599</v>
      </c>
      <c r="Z141" s="1" t="s">
        <v>1081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HYPERLINK("https://www.suredividend.com/sure-analysis-AMP/","Ameriprise Financial Inc")</f>
        <v>0</v>
      </c>
      <c r="C142" s="1" t="s">
        <v>937</v>
      </c>
      <c r="D142" s="3">
        <v>504</v>
      </c>
      <c r="E142" s="3">
        <v>565.21</v>
      </c>
      <c r="F142" s="3">
        <v>402</v>
      </c>
      <c r="G142" s="4">
        <v>1.405995024875622</v>
      </c>
      <c r="H142" s="4">
        <v>0.01047398312131774</v>
      </c>
      <c r="I142" s="4">
        <v>-0.06587876848216456</v>
      </c>
      <c r="J142" s="4">
        <v>0.08</v>
      </c>
      <c r="K142" s="4">
        <v>0.02135154818545004</v>
      </c>
      <c r="L142" s="1" t="s">
        <v>44</v>
      </c>
      <c r="M142" s="3" t="s">
        <v>591</v>
      </c>
      <c r="N142" s="5">
        <v>16.15809033733562</v>
      </c>
      <c r="O142" s="3">
        <v>34.98</v>
      </c>
      <c r="P142" s="3">
        <v>5.92</v>
      </c>
      <c r="Q142" s="4">
        <v>0.1692395654659806</v>
      </c>
      <c r="R142" s="1">
        <v>20</v>
      </c>
      <c r="S142" s="4">
        <v>0.08003917686469086</v>
      </c>
      <c r="T142" s="1" t="s">
        <v>945</v>
      </c>
      <c r="U142" s="4" t="s">
        <v>1062</v>
      </c>
      <c r="V142" s="1" t="s">
        <v>1066</v>
      </c>
      <c r="W142" s="6" t="s">
        <v>1072</v>
      </c>
      <c r="X142" s="7">
        <v>54817.110373</v>
      </c>
      <c r="Y142" s="10">
        <v>45594</v>
      </c>
      <c r="Z142" s="1" t="s">
        <v>1079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HYPERLINK("https://www.suredividend.com/sure-analysis-WSM/","Williams-Sonoma, Inc.")</f>
        <v>0</v>
      </c>
      <c r="C143" s="1" t="s">
        <v>938</v>
      </c>
      <c r="D143" s="3">
        <v>135</v>
      </c>
      <c r="E143" s="3">
        <v>133.9</v>
      </c>
      <c r="F143" s="3">
        <v>111</v>
      </c>
      <c r="G143" s="4">
        <v>1.206306306306306</v>
      </c>
      <c r="H143" s="4">
        <v>0.01702763256161314</v>
      </c>
      <c r="I143" s="4">
        <v>-0.03681772835096775</v>
      </c>
      <c r="J143" s="4">
        <v>0.04</v>
      </c>
      <c r="K143" s="4">
        <v>0.02114628188483447</v>
      </c>
      <c r="L143" s="1" t="s">
        <v>44</v>
      </c>
      <c r="M143" s="3" t="s">
        <v>939</v>
      </c>
      <c r="N143" s="5">
        <v>16.7375</v>
      </c>
      <c r="O143" s="3">
        <v>8</v>
      </c>
      <c r="P143" s="3">
        <v>2.28</v>
      </c>
      <c r="Q143" s="4">
        <v>0.285</v>
      </c>
      <c r="R143" s="1">
        <v>18</v>
      </c>
      <c r="S143" s="4">
        <v>0.05991978372638118</v>
      </c>
      <c r="T143" s="1" t="s">
        <v>984</v>
      </c>
      <c r="U143" s="4" t="s">
        <v>1062</v>
      </c>
      <c r="V143" s="1" t="s">
        <v>1066</v>
      </c>
      <c r="W143" s="6" t="s">
        <v>1077</v>
      </c>
      <c r="X143" s="7">
        <v>16915.5745</v>
      </c>
      <c r="Y143" s="10">
        <v>45533</v>
      </c>
      <c r="Z143" s="1" t="s">
        <v>1088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HYPERLINK("https://www.suredividend.com/sure-analysis-ITT/","ITT Inc")</f>
        <v>0</v>
      </c>
      <c r="C144" s="1" t="s">
        <v>938</v>
      </c>
      <c r="D144" s="3">
        <v>154</v>
      </c>
      <c r="E144" s="3">
        <v>153.46</v>
      </c>
      <c r="F144" s="3">
        <v>105</v>
      </c>
      <c r="G144" s="4">
        <v>1.46152380952381</v>
      </c>
      <c r="H144" s="4">
        <v>0.00834093574872931</v>
      </c>
      <c r="I144" s="4">
        <v>-0.07308732475794433</v>
      </c>
      <c r="J144" s="4">
        <v>0.09</v>
      </c>
      <c r="K144" s="4">
        <v>0.02085989463865445</v>
      </c>
      <c r="L144" s="1" t="s">
        <v>44</v>
      </c>
      <c r="M144" s="3" t="s">
        <v>591</v>
      </c>
      <c r="N144" s="5">
        <v>26.36769759450172</v>
      </c>
      <c r="O144" s="3">
        <v>5.82</v>
      </c>
      <c r="P144" s="3">
        <v>1.28</v>
      </c>
      <c r="Q144" s="4">
        <v>0.2199312714776632</v>
      </c>
      <c r="R144" s="1">
        <v>28</v>
      </c>
      <c r="S144" s="4">
        <v>0.09984491222048941</v>
      </c>
      <c r="T144" s="1" t="s">
        <v>956</v>
      </c>
      <c r="U144" s="4" t="s">
        <v>1062</v>
      </c>
      <c r="V144" s="1" t="s">
        <v>1066</v>
      </c>
      <c r="W144" s="6" t="s">
        <v>1069</v>
      </c>
      <c r="X144" s="7">
        <v>12507.805</v>
      </c>
      <c r="Y144" s="10">
        <v>45609</v>
      </c>
      <c r="Z144" s="1" t="s">
        <v>1093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HYPERLINK("https://www.suredividend.com/sure-analysis-FRT/","Federal Realty Investment Trust.")</f>
        <v>0</v>
      </c>
      <c r="C145" s="1" t="s">
        <v>938</v>
      </c>
      <c r="D145" s="3">
        <v>114</v>
      </c>
      <c r="E145" s="3">
        <v>112.515</v>
      </c>
      <c r="F145" s="3">
        <v>81.5</v>
      </c>
      <c r="G145" s="4">
        <v>1.380552147239264</v>
      </c>
      <c r="H145" s="4">
        <v>0.03910589699151225</v>
      </c>
      <c r="I145" s="4">
        <v>-0.06246079670941329</v>
      </c>
      <c r="J145" s="4">
        <v>0.043</v>
      </c>
      <c r="K145" s="4">
        <v>0.0191733003185206</v>
      </c>
      <c r="L145" s="1" t="s">
        <v>44</v>
      </c>
      <c r="M145" s="3" t="s">
        <v>44</v>
      </c>
      <c r="N145" s="5">
        <v>16.57069219440353</v>
      </c>
      <c r="O145" s="3">
        <v>6.79</v>
      </c>
      <c r="P145" s="3">
        <v>4.4</v>
      </c>
      <c r="Q145" s="4">
        <v>0.6480117820324006</v>
      </c>
      <c r="R145" s="1">
        <v>57</v>
      </c>
      <c r="S145" s="4">
        <v>0.0167051982141817</v>
      </c>
      <c r="T145" s="1" t="s">
        <v>1005</v>
      </c>
      <c r="U145" s="4" t="s">
        <v>1063</v>
      </c>
      <c r="V145" s="1" t="s">
        <v>1066</v>
      </c>
      <c r="W145" s="6" t="s">
        <v>1076</v>
      </c>
      <c r="X145" s="7">
        <v>9561.013548999999</v>
      </c>
      <c r="Y145" s="10">
        <v>45609</v>
      </c>
      <c r="Z145" s="1" t="s">
        <v>1094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HYPERLINK("https://www.suredividend.com/sure-analysis-UBSI/","United Bankshares, Inc.")</f>
        <v>0</v>
      </c>
      <c r="C146" s="1" t="s">
        <v>937</v>
      </c>
      <c r="D146" s="3">
        <v>37</v>
      </c>
      <c r="E146" s="3">
        <v>41.97</v>
      </c>
      <c r="F146" s="3">
        <v>33</v>
      </c>
      <c r="G146" s="4">
        <v>1.271818181818182</v>
      </c>
      <c r="H146" s="4">
        <v>0.03526328329759352</v>
      </c>
      <c r="I146" s="4">
        <v>-0.04695151760582772</v>
      </c>
      <c r="J146" s="4">
        <v>0.03</v>
      </c>
      <c r="K146" s="4">
        <v>0.01894998706322548</v>
      </c>
      <c r="L146" s="1" t="s">
        <v>44</v>
      </c>
      <c r="M146" s="3" t="s">
        <v>44</v>
      </c>
      <c r="N146" s="5">
        <v>15.26181818181818</v>
      </c>
      <c r="O146" s="3">
        <v>2.75</v>
      </c>
      <c r="P146" s="3">
        <v>1.48</v>
      </c>
      <c r="Q146" s="4">
        <v>0.5381818181818182</v>
      </c>
      <c r="R146" s="1">
        <v>50</v>
      </c>
      <c r="S146" s="4">
        <v>0.01949518223787505</v>
      </c>
      <c r="T146" s="1" t="s">
        <v>975</v>
      </c>
      <c r="U146" s="4" t="s">
        <v>1062</v>
      </c>
      <c r="V146" s="1" t="s">
        <v>1066</v>
      </c>
      <c r="W146" s="6" t="s">
        <v>1072</v>
      </c>
      <c r="X146" s="7">
        <v>5676.550629</v>
      </c>
      <c r="Y146" s="10">
        <v>45592</v>
      </c>
      <c r="Z146" s="1" t="s">
        <v>1089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HYPERLINK("https://www.suredividend.com/sure-analysis-PSBQ/","PSB Holdings Inc (WI)")</f>
        <v>0</v>
      </c>
      <c r="C147" s="1" t="s">
        <v>938</v>
      </c>
      <c r="D147" s="3">
        <v>26</v>
      </c>
      <c r="E147" s="3">
        <v>27.5</v>
      </c>
      <c r="F147" s="3">
        <v>24</v>
      </c>
      <c r="G147" s="4">
        <v>1.145833333333333</v>
      </c>
      <c r="H147" s="4">
        <v>0.02327272727272727</v>
      </c>
      <c r="I147" s="4">
        <v>-0.02685913644533278</v>
      </c>
      <c r="J147" s="4">
        <v>0.02</v>
      </c>
      <c r="K147" s="4">
        <v>0.01827851020078985</v>
      </c>
      <c r="L147" s="1" t="s">
        <v>44</v>
      </c>
      <c r="M147" s="3" t="s">
        <v>939</v>
      </c>
      <c r="N147" s="5">
        <v>12.22222222222222</v>
      </c>
      <c r="O147" s="3">
        <v>2.25</v>
      </c>
      <c r="P147" s="3">
        <v>0.64</v>
      </c>
      <c r="Q147" s="4">
        <v>0.2844444444444444</v>
      </c>
      <c r="R147" s="1">
        <v>31</v>
      </c>
      <c r="S147" s="4">
        <v>0.0403582746309219</v>
      </c>
      <c r="U147" s="4" t="s">
        <v>1062</v>
      </c>
      <c r="V147" s="1" t="s">
        <v>1066</v>
      </c>
      <c r="W147" s="6" t="s">
        <v>1072</v>
      </c>
      <c r="X147" s="7">
        <v>44.83127</v>
      </c>
      <c r="Y147" s="10">
        <v>45601</v>
      </c>
      <c r="Z147" s="1" t="s">
        <v>1089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HYPERLINK("https://www.suredividend.com/sure-analysis-AME/","Ametek Inc")</f>
        <v>0</v>
      </c>
      <c r="C148" s="1" t="s">
        <v>937</v>
      </c>
      <c r="D148" s="3">
        <v>180</v>
      </c>
      <c r="E148" s="3">
        <v>193.3</v>
      </c>
      <c r="F148" s="3">
        <v>144</v>
      </c>
      <c r="G148" s="4">
        <v>1.342361111111111</v>
      </c>
      <c r="H148" s="4">
        <v>0.005794102431453699</v>
      </c>
      <c r="I148" s="4">
        <v>-0.0571857724820366</v>
      </c>
      <c r="J148" s="4">
        <v>0.07000000000000001</v>
      </c>
      <c r="K148" s="4">
        <v>0.01541310562359222</v>
      </c>
      <c r="L148" s="1" t="s">
        <v>44</v>
      </c>
      <c r="M148" s="3" t="s">
        <v>833</v>
      </c>
      <c r="N148" s="5">
        <v>28.17784256559767</v>
      </c>
      <c r="O148" s="3">
        <v>6.86</v>
      </c>
      <c r="P148" s="3">
        <v>1.12</v>
      </c>
      <c r="Q148" s="4">
        <v>0.163265306122449</v>
      </c>
      <c r="R148" s="1">
        <v>5</v>
      </c>
      <c r="S148" s="4">
        <v>0.06016789231717423</v>
      </c>
      <c r="T148" s="1" t="s">
        <v>943</v>
      </c>
      <c r="U148" s="4" t="s">
        <v>1062</v>
      </c>
      <c r="V148" s="1" t="s">
        <v>1066</v>
      </c>
      <c r="W148" s="6" t="s">
        <v>1069</v>
      </c>
      <c r="X148" s="7">
        <v>44697.896083</v>
      </c>
      <c r="Y148" s="10">
        <v>45597</v>
      </c>
      <c r="Z148" s="1" t="s">
        <v>1091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HYPERLINK("https://www.suredividend.com/sure-analysis-AWR/","American States Water Co.")</f>
        <v>0</v>
      </c>
      <c r="C149" s="1" t="s">
        <v>938</v>
      </c>
      <c r="D149" s="3">
        <v>86.5</v>
      </c>
      <c r="E149" s="3">
        <v>84.90000000000001</v>
      </c>
      <c r="F149" s="3">
        <v>60.6</v>
      </c>
      <c r="G149" s="4">
        <v>1.400990099009901</v>
      </c>
      <c r="H149" s="4">
        <v>0.02190812720848057</v>
      </c>
      <c r="I149" s="4">
        <v>-0.06521230537472056</v>
      </c>
      <c r="J149" s="4">
        <v>0.057</v>
      </c>
      <c r="K149" s="4">
        <v>0.0132587186677966</v>
      </c>
      <c r="L149" s="1" t="s">
        <v>44</v>
      </c>
      <c r="M149" s="3" t="s">
        <v>939</v>
      </c>
      <c r="N149" s="5">
        <v>28.01980198019803</v>
      </c>
      <c r="O149" s="3">
        <v>3.03</v>
      </c>
      <c r="P149" s="3">
        <v>1.86</v>
      </c>
      <c r="Q149" s="4">
        <v>0.613861386138614</v>
      </c>
      <c r="R149" s="1">
        <v>70</v>
      </c>
      <c r="S149" s="4">
        <v>0.04787862996087533</v>
      </c>
      <c r="T149" s="1" t="s">
        <v>972</v>
      </c>
      <c r="U149" s="4" t="s">
        <v>1062</v>
      </c>
      <c r="V149" s="1" t="s">
        <v>1066</v>
      </c>
      <c r="W149" s="6" t="s">
        <v>1071</v>
      </c>
      <c r="X149" s="7">
        <v>3210.102947</v>
      </c>
      <c r="Y149" s="10">
        <v>45611</v>
      </c>
      <c r="Z149" s="1" t="s">
        <v>1094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HYPERLINK("https://www.suredividend.com/sure-analysis-PWR/","Quanta Services, Inc.")</f>
        <v>0</v>
      </c>
      <c r="C150" s="1" t="s">
        <v>938</v>
      </c>
      <c r="D150" s="3">
        <v>308</v>
      </c>
      <c r="E150" s="3">
        <v>328.71</v>
      </c>
      <c r="F150" s="3">
        <v>173</v>
      </c>
      <c r="G150" s="4">
        <v>1.900057803468208</v>
      </c>
      <c r="H150" s="4">
        <v>0.001095190289312768</v>
      </c>
      <c r="I150" s="4">
        <v>-0.1204781414383603</v>
      </c>
      <c r="J150" s="4">
        <v>0.15</v>
      </c>
      <c r="K150" s="4">
        <v>0.01282118051892134</v>
      </c>
      <c r="L150" s="1" t="s">
        <v>44</v>
      </c>
      <c r="M150" s="3" t="s">
        <v>591</v>
      </c>
      <c r="N150" s="5">
        <v>38.00115606936416</v>
      </c>
      <c r="O150" s="3">
        <v>8.65</v>
      </c>
      <c r="P150" s="3">
        <v>0.36</v>
      </c>
      <c r="Q150" s="4">
        <v>0.04161849710982659</v>
      </c>
      <c r="R150" s="1">
        <v>6</v>
      </c>
      <c r="S150" s="4">
        <v>0.09238846414037316</v>
      </c>
      <c r="T150" s="1" t="s">
        <v>957</v>
      </c>
      <c r="U150" s="4" t="s">
        <v>1062</v>
      </c>
      <c r="V150" s="1" t="s">
        <v>1066</v>
      </c>
      <c r="W150" s="6" t="s">
        <v>1069</v>
      </c>
      <c r="X150" s="7">
        <v>48477.123914</v>
      </c>
      <c r="Y150" s="10">
        <v>45578</v>
      </c>
      <c r="Z150" s="1" t="s">
        <v>1088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HYPERLINK("https://www.suredividend.com/sure-analysis-DOV/","Dover Corp.")</f>
        <v>0</v>
      </c>
      <c r="C151" s="1" t="s">
        <v>938</v>
      </c>
      <c r="D151" s="3">
        <v>188</v>
      </c>
      <c r="E151" s="3">
        <v>200.49</v>
      </c>
      <c r="F151" s="3">
        <v>138</v>
      </c>
      <c r="G151" s="4">
        <v>1.452826086956522</v>
      </c>
      <c r="H151" s="4">
        <v>0.01027482667464712</v>
      </c>
      <c r="I151" s="4">
        <v>-0.07198013205978226</v>
      </c>
      <c r="J151" s="4">
        <v>0.08</v>
      </c>
      <c r="K151" s="4">
        <v>0.01255424544485684</v>
      </c>
      <c r="L151" s="1" t="s">
        <v>44</v>
      </c>
      <c r="M151" s="3" t="s">
        <v>939</v>
      </c>
      <c r="N151" s="5">
        <v>24.66051660516605</v>
      </c>
      <c r="O151" s="3">
        <v>8.130000000000001</v>
      </c>
      <c r="P151" s="3">
        <v>2.06</v>
      </c>
      <c r="Q151" s="4">
        <v>0.2533825338253383</v>
      </c>
      <c r="R151" s="1">
        <v>69</v>
      </c>
      <c r="S151" s="4">
        <v>0.01045854921924794</v>
      </c>
      <c r="T151" s="1" t="s">
        <v>942</v>
      </c>
      <c r="U151" s="4" t="s">
        <v>1062</v>
      </c>
      <c r="V151" s="1" t="s">
        <v>1066</v>
      </c>
      <c r="W151" s="6" t="s">
        <v>1069</v>
      </c>
      <c r="X151" s="7">
        <v>27511.104942</v>
      </c>
      <c r="Y151" s="10">
        <v>45591</v>
      </c>
      <c r="Z151" s="1" t="s">
        <v>1079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HYPERLINK("https://www.suredividend.com/sure-analysis-PH/","Parker-Hannifin Corp.")</f>
        <v>0</v>
      </c>
      <c r="C152" s="1" t="s">
        <v>937</v>
      </c>
      <c r="D152" s="3">
        <v>638</v>
      </c>
      <c r="E152" s="3">
        <v>691.8099999999999</v>
      </c>
      <c r="F152" s="3">
        <v>443</v>
      </c>
      <c r="G152" s="4">
        <v>1.561647855530474</v>
      </c>
      <c r="H152" s="4">
        <v>0.009424552984200864</v>
      </c>
      <c r="I152" s="4">
        <v>-0.08529010285571814</v>
      </c>
      <c r="J152" s="4">
        <v>0.09</v>
      </c>
      <c r="K152" s="4">
        <v>0.009526025667949689</v>
      </c>
      <c r="L152" s="1" t="s">
        <v>44</v>
      </c>
      <c r="M152" s="3" t="s">
        <v>939</v>
      </c>
      <c r="N152" s="5">
        <v>25.62259259259259</v>
      </c>
      <c r="O152" s="3">
        <v>27</v>
      </c>
      <c r="P152" s="3">
        <v>6.52</v>
      </c>
      <c r="Q152" s="4">
        <v>0.2414814814814815</v>
      </c>
      <c r="R152" s="1">
        <v>68</v>
      </c>
      <c r="S152" s="4">
        <v>0.09998899613976309</v>
      </c>
      <c r="T152" s="1" t="s">
        <v>944</v>
      </c>
      <c r="U152" s="4" t="s">
        <v>1062</v>
      </c>
      <c r="V152" s="1" t="s">
        <v>1066</v>
      </c>
      <c r="W152" s="6" t="s">
        <v>1069</v>
      </c>
      <c r="X152" s="7">
        <v>89033.349097</v>
      </c>
      <c r="Y152" s="10">
        <v>45601</v>
      </c>
      <c r="Z152" s="1" t="s">
        <v>1088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HYPERLINK("https://www.suredividend.com/sure-analysis-TPB/","Turning Point Brands Inc")</f>
        <v>0</v>
      </c>
      <c r="C153" s="1" t="s">
        <v>936</v>
      </c>
      <c r="D153" s="3">
        <v>49</v>
      </c>
      <c r="E153" s="3">
        <v>60.69</v>
      </c>
      <c r="F153" s="3">
        <v>42</v>
      </c>
      <c r="G153" s="4">
        <v>1.445</v>
      </c>
      <c r="H153" s="4">
        <v>0.004613610149942331</v>
      </c>
      <c r="I153" s="4">
        <v>-0.07097707584747992</v>
      </c>
      <c r="J153" s="4">
        <v>0.08</v>
      </c>
      <c r="K153" s="4">
        <v>0.008861892173702257</v>
      </c>
      <c r="L153" s="1" t="s">
        <v>44</v>
      </c>
      <c r="M153" s="3" t="s">
        <v>591</v>
      </c>
      <c r="N153" s="5">
        <v>22.56133828996283</v>
      </c>
      <c r="O153" s="3">
        <v>2.69</v>
      </c>
      <c r="P153" s="3">
        <v>0.28</v>
      </c>
      <c r="Q153" s="4">
        <v>0.104089219330855</v>
      </c>
      <c r="R153" s="1">
        <v>7</v>
      </c>
      <c r="S153" s="4">
        <v>0.0685167022962101</v>
      </c>
      <c r="T153" s="1" t="s">
        <v>975</v>
      </c>
      <c r="U153" s="4" t="s">
        <v>1062</v>
      </c>
      <c r="V153" s="1" t="s">
        <v>1066</v>
      </c>
      <c r="W153" s="6" t="s">
        <v>1077</v>
      </c>
      <c r="X153" s="7">
        <v>1074.562265</v>
      </c>
      <c r="Y153" s="10">
        <v>45603</v>
      </c>
      <c r="Z153" s="1" t="s">
        <v>1090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HYPERLINK("https://www.suredividend.com/sure-analysis-LIN/","Linde Plc.")</f>
        <v>0</v>
      </c>
      <c r="C154" s="1" t="s">
        <v>938</v>
      </c>
      <c r="D154" s="3">
        <v>461</v>
      </c>
      <c r="E154" s="3">
        <v>448.54</v>
      </c>
      <c r="F154" s="3">
        <v>324</v>
      </c>
      <c r="G154" s="4">
        <v>1.384382716049383</v>
      </c>
      <c r="H154" s="4">
        <v>0.01239577295224506</v>
      </c>
      <c r="I154" s="4">
        <v>-0.06298020363956891</v>
      </c>
      <c r="J154" s="4">
        <v>0.06</v>
      </c>
      <c r="K154" s="4">
        <v>0.00844507104582104</v>
      </c>
      <c r="L154" s="1" t="s">
        <v>44</v>
      </c>
      <c r="M154" s="3" t="s">
        <v>591</v>
      </c>
      <c r="N154" s="5">
        <v>29.03171521035599</v>
      </c>
      <c r="O154" s="3">
        <v>15.45</v>
      </c>
      <c r="P154" s="3">
        <v>5.56</v>
      </c>
      <c r="Q154" s="4">
        <v>0.3598705501618123</v>
      </c>
      <c r="R154" s="1">
        <v>31</v>
      </c>
      <c r="S154" s="4">
        <v>0.07004973113135038</v>
      </c>
      <c r="T154" s="1" t="s">
        <v>1006</v>
      </c>
      <c r="U154" s="4" t="s">
        <v>1062</v>
      </c>
      <c r="V154" s="1" t="s">
        <v>1067</v>
      </c>
      <c r="W154" s="6" t="s">
        <v>1070</v>
      </c>
      <c r="X154" s="7">
        <v>220768.572747</v>
      </c>
      <c r="Y154" s="10">
        <v>45602</v>
      </c>
      <c r="Z154" s="1" t="s">
        <v>1087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HYPERLINK("https://www.suredividend.com/sure-analysis-AXS/","Axis Capital Holdings Ltd")</f>
        <v>0</v>
      </c>
      <c r="C155" s="1" t="s">
        <v>938</v>
      </c>
      <c r="D155" s="3">
        <v>79</v>
      </c>
      <c r="E155" s="3">
        <v>86.23999999999999</v>
      </c>
      <c r="F155" s="3">
        <v>60</v>
      </c>
      <c r="G155" s="4">
        <v>1.437333333333333</v>
      </c>
      <c r="H155" s="4">
        <v>0.02040816326530612</v>
      </c>
      <c r="I155" s="4">
        <v>-0.0699881109461864</v>
      </c>
      <c r="J155" s="4">
        <v>0.06</v>
      </c>
      <c r="K155" s="4">
        <v>0.008385559173294199</v>
      </c>
      <c r="L155" s="1" t="s">
        <v>44</v>
      </c>
      <c r="M155" s="3" t="s">
        <v>939</v>
      </c>
      <c r="N155" s="5">
        <v>8.022325581395348</v>
      </c>
      <c r="O155" s="3">
        <v>10.75</v>
      </c>
      <c r="P155" s="3">
        <v>1.76</v>
      </c>
      <c r="Q155" s="4">
        <v>0.1637209302325582</v>
      </c>
      <c r="R155" s="1">
        <v>19</v>
      </c>
      <c r="S155" s="4">
        <v>0.02996744995959233</v>
      </c>
      <c r="T155" s="1" t="s">
        <v>965</v>
      </c>
      <c r="U155" s="4" t="s">
        <v>1062</v>
      </c>
      <c r="V155" s="1" t="s">
        <v>1067</v>
      </c>
      <c r="W155" s="6" t="s">
        <v>1072</v>
      </c>
      <c r="X155" s="7">
        <v>7356.80772</v>
      </c>
      <c r="Y155" s="10">
        <v>45601</v>
      </c>
      <c r="Z155" s="1" t="s">
        <v>1089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HYPERLINK("https://www.suredividend.com/sure-analysis-SHW/","Sherwin-Williams Co.")</f>
        <v>0</v>
      </c>
      <c r="C156" s="1" t="s">
        <v>938</v>
      </c>
      <c r="D156" s="3">
        <v>388</v>
      </c>
      <c r="E156" s="3">
        <v>375.405</v>
      </c>
      <c r="F156" s="3">
        <v>262</v>
      </c>
      <c r="G156" s="4">
        <v>1.432843511450381</v>
      </c>
      <c r="H156" s="4">
        <v>0.007618438752813628</v>
      </c>
      <c r="I156" s="4">
        <v>-0.06940600078183468</v>
      </c>
      <c r="J156" s="4">
        <v>0.07000000000000001</v>
      </c>
      <c r="K156" s="4">
        <v>0.005925069438020847</v>
      </c>
      <c r="L156" s="1" t="s">
        <v>44</v>
      </c>
      <c r="M156" s="3" t="s">
        <v>591</v>
      </c>
      <c r="N156" s="5">
        <v>32.93026315789474</v>
      </c>
      <c r="O156" s="3">
        <v>11.4</v>
      </c>
      <c r="P156" s="3">
        <v>2.86</v>
      </c>
      <c r="Q156" s="4">
        <v>0.2508771929824561</v>
      </c>
      <c r="R156" s="1">
        <v>46</v>
      </c>
      <c r="S156" s="4">
        <v>0.09971046963141461</v>
      </c>
      <c r="T156" s="1" t="s">
        <v>972</v>
      </c>
      <c r="U156" s="4" t="s">
        <v>1062</v>
      </c>
      <c r="V156" s="1" t="s">
        <v>1066</v>
      </c>
      <c r="W156" s="6" t="s">
        <v>1070</v>
      </c>
      <c r="X156" s="7">
        <v>94533.13277700001</v>
      </c>
      <c r="Y156" s="10">
        <v>45611</v>
      </c>
      <c r="Z156" s="1" t="s">
        <v>1088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938</v>
      </c>
      <c r="D157" s="3">
        <v>99</v>
      </c>
      <c r="E157" s="3">
        <v>105.91</v>
      </c>
      <c r="F157" s="3">
        <v>73</v>
      </c>
      <c r="G157" s="4">
        <v>1.450821917808219</v>
      </c>
      <c r="H157" s="4">
        <v>0.008686620715702012</v>
      </c>
      <c r="I157" s="4">
        <v>-0.07172387980671313</v>
      </c>
      <c r="J157" s="4">
        <v>0.07000000000000001</v>
      </c>
      <c r="K157" s="4">
        <v>0.003380451426639342</v>
      </c>
      <c r="L157" s="1" t="s">
        <v>44</v>
      </c>
      <c r="M157" s="3" t="s">
        <v>939</v>
      </c>
      <c r="N157" s="5">
        <v>24.80327868852459</v>
      </c>
      <c r="O157" s="3">
        <v>4.27</v>
      </c>
      <c r="P157" s="3">
        <v>0.92</v>
      </c>
      <c r="Q157" s="4">
        <v>0.2154566744730679</v>
      </c>
      <c r="R157" s="1">
        <v>48</v>
      </c>
      <c r="S157" s="4">
        <v>0.04925151964895069</v>
      </c>
      <c r="T157" s="1" t="s">
        <v>984</v>
      </c>
      <c r="U157" s="4" t="s">
        <v>1062</v>
      </c>
      <c r="V157" s="1" t="s">
        <v>1067</v>
      </c>
      <c r="W157" s="6" t="s">
        <v>1069</v>
      </c>
      <c r="X157" s="7">
        <v>17493.022697</v>
      </c>
      <c r="Y157" s="10">
        <v>45594</v>
      </c>
      <c r="Z157" s="1" t="s">
        <v>1087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HYPERLINK("https://www.suredividend.com/sure-analysis-JBHT/","J.B. Hunt Transport Services, Inc.")</f>
        <v>0</v>
      </c>
      <c r="C158" s="1" t="s">
        <v>938</v>
      </c>
      <c r="D158" s="3">
        <v>135</v>
      </c>
      <c r="E158" s="3">
        <v>183.99</v>
      </c>
      <c r="F158" s="3">
        <v>135</v>
      </c>
      <c r="G158" s="4">
        <v>1.362888888888889</v>
      </c>
      <c r="H158" s="4">
        <v>0.009348334148595032</v>
      </c>
      <c r="I158" s="4">
        <v>-0.06004316592895542</v>
      </c>
      <c r="J158" s="4">
        <v>0.055</v>
      </c>
      <c r="K158" s="4">
        <v>0.002305539379033883</v>
      </c>
      <c r="L158" s="1" t="s">
        <v>44</v>
      </c>
      <c r="M158" s="3" t="s">
        <v>591</v>
      </c>
      <c r="N158" s="5">
        <v>29.91707317073171</v>
      </c>
      <c r="O158" s="3">
        <v>6.15</v>
      </c>
      <c r="P158" s="3">
        <v>1.72</v>
      </c>
      <c r="Q158" s="4">
        <v>0.2796747967479675</v>
      </c>
      <c r="R158" s="1">
        <v>22</v>
      </c>
      <c r="S158" s="4">
        <v>0.03973716477033884</v>
      </c>
      <c r="T158" s="1" t="s">
        <v>944</v>
      </c>
      <c r="U158" s="4" t="s">
        <v>1062</v>
      </c>
      <c r="V158" s="1" t="s">
        <v>1066</v>
      </c>
      <c r="W158" s="6" t="s">
        <v>1069</v>
      </c>
      <c r="X158" s="7">
        <v>18552.711536</v>
      </c>
      <c r="Y158" s="10">
        <v>45582</v>
      </c>
      <c r="Z158" s="1" t="s">
        <v>1093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HYPERLINK("https://www.suredividend.com/sure-analysis-FELE/","Franklin Electric Co., Inc.")</f>
        <v>0</v>
      </c>
      <c r="C159" s="1" t="s">
        <v>938</v>
      </c>
      <c r="D159" s="3">
        <v>96</v>
      </c>
      <c r="E159" s="3">
        <v>106.23</v>
      </c>
      <c r="F159" s="3">
        <v>72</v>
      </c>
      <c r="G159" s="4">
        <v>1.475416666666667</v>
      </c>
      <c r="H159" s="4">
        <v>0.009413536665725312</v>
      </c>
      <c r="I159" s="4">
        <v>-0.0748395408432877</v>
      </c>
      <c r="J159" s="4">
        <v>0.07000000000000001</v>
      </c>
      <c r="K159" s="4">
        <v>0.002097279311329636</v>
      </c>
      <c r="L159" s="1" t="s">
        <v>44</v>
      </c>
      <c r="M159" s="3" t="s">
        <v>591</v>
      </c>
      <c r="N159" s="5">
        <v>27.95526315789474</v>
      </c>
      <c r="O159" s="3">
        <v>3.8</v>
      </c>
      <c r="P159" s="3">
        <v>1</v>
      </c>
      <c r="Q159" s="4">
        <v>0.2631578947368421</v>
      </c>
      <c r="R159" s="1">
        <v>32</v>
      </c>
      <c r="S159" s="4">
        <v>0.08156429832376855</v>
      </c>
      <c r="T159" s="1" t="s">
        <v>980</v>
      </c>
      <c r="U159" s="4" t="s">
        <v>1062</v>
      </c>
      <c r="V159" s="1" t="s">
        <v>1066</v>
      </c>
      <c r="W159" s="6" t="s">
        <v>1069</v>
      </c>
      <c r="X159" s="7">
        <v>4848.342006</v>
      </c>
      <c r="Y159" s="10">
        <v>45595</v>
      </c>
      <c r="Z159" s="1" t="s">
        <v>1088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HYPERLINK("https://www.suredividend.com/sure-analysis-ECL/","Ecolab, Inc.")</f>
        <v>0</v>
      </c>
      <c r="C160" s="1" t="s">
        <v>938</v>
      </c>
      <c r="D160" s="3">
        <v>254</v>
      </c>
      <c r="E160" s="3">
        <v>245.95</v>
      </c>
      <c r="F160" s="3">
        <v>133</v>
      </c>
      <c r="G160" s="4">
        <v>1.849248120300752</v>
      </c>
      <c r="H160" s="4">
        <v>0.009270176865216508</v>
      </c>
      <c r="I160" s="4">
        <v>-0.1156972760011542</v>
      </c>
      <c r="J160" s="4">
        <v>0.12</v>
      </c>
      <c r="K160" s="4">
        <v>0.002006123590812203</v>
      </c>
      <c r="L160" s="1" t="s">
        <v>44</v>
      </c>
      <c r="M160" s="3" t="s">
        <v>591</v>
      </c>
      <c r="N160" s="5">
        <v>36.98496240601504</v>
      </c>
      <c r="O160" s="3">
        <v>6.65</v>
      </c>
      <c r="P160" s="3">
        <v>2.28</v>
      </c>
      <c r="Q160" s="4">
        <v>0.3428571428571428</v>
      </c>
      <c r="R160" s="1">
        <v>32</v>
      </c>
      <c r="S160" s="4">
        <v>0.07014598459437504</v>
      </c>
      <c r="T160" s="1" t="s">
        <v>995</v>
      </c>
      <c r="U160" s="4" t="s">
        <v>1062</v>
      </c>
      <c r="V160" s="1" t="s">
        <v>1066</v>
      </c>
      <c r="W160" s="6" t="s">
        <v>1070</v>
      </c>
      <c r="X160" s="7">
        <v>69649.312127</v>
      </c>
      <c r="Y160" s="10">
        <v>45594</v>
      </c>
      <c r="Z160" s="1" t="s">
        <v>1088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HYPERLINK("https://www.suredividend.com/sure-analysis-RBCAA/","Republic Bancorp, Inc. (KY)")</f>
        <v>0</v>
      </c>
      <c r="C161" s="1" t="s">
        <v>938</v>
      </c>
      <c r="D161" s="3">
        <v>67</v>
      </c>
      <c r="E161" s="3">
        <v>74.81999999999999</v>
      </c>
      <c r="F161" s="3">
        <v>63</v>
      </c>
      <c r="G161" s="4">
        <v>1.187619047619048</v>
      </c>
      <c r="H161" s="4">
        <v>0.02178561881849773</v>
      </c>
      <c r="I161" s="4">
        <v>-0.03380548185914911</v>
      </c>
      <c r="J161" s="4">
        <v>0.01</v>
      </c>
      <c r="K161" s="4">
        <v>0.001660817836167228</v>
      </c>
      <c r="L161" s="1" t="s">
        <v>44</v>
      </c>
      <c r="M161" s="3" t="s">
        <v>939</v>
      </c>
      <c r="N161" s="5">
        <v>13.72844036697247</v>
      </c>
      <c r="O161" s="3">
        <v>5.45</v>
      </c>
      <c r="P161" s="3">
        <v>1.63</v>
      </c>
      <c r="Q161" s="4">
        <v>0.2990825688073394</v>
      </c>
      <c r="R161" s="1">
        <v>23</v>
      </c>
      <c r="S161" s="4">
        <v>0.04176191959233178</v>
      </c>
      <c r="T161" s="1" t="s">
        <v>997</v>
      </c>
      <c r="U161" s="4" t="s">
        <v>1062</v>
      </c>
      <c r="V161" s="1" t="s">
        <v>1066</v>
      </c>
      <c r="W161" s="6" t="s">
        <v>1072</v>
      </c>
      <c r="X161" s="7">
        <v>1455.520974</v>
      </c>
      <c r="Y161" s="10">
        <v>45587</v>
      </c>
      <c r="Z161" s="1" t="s">
        <v>1088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HYPERLINK("https://www.suredividend.com/sure-analysis-AAPL/","Apple Inc")</f>
        <v>0</v>
      </c>
      <c r="C162" s="1" t="s">
        <v>938</v>
      </c>
      <c r="D162" s="3">
        <v>223</v>
      </c>
      <c r="E162" s="3">
        <v>228.06</v>
      </c>
      <c r="F162" s="3">
        <v>143</v>
      </c>
      <c r="G162" s="4">
        <v>1.594825174825175</v>
      </c>
      <c r="H162" s="4">
        <v>0.004384811014645269</v>
      </c>
      <c r="I162" s="4">
        <v>-0.08912793428997556</v>
      </c>
      <c r="J162" s="4">
        <v>0.09</v>
      </c>
      <c r="K162" s="4">
        <v>-0.0004521119385053618</v>
      </c>
      <c r="L162" s="1" t="s">
        <v>44</v>
      </c>
      <c r="M162" s="3" t="s">
        <v>591</v>
      </c>
      <c r="N162" s="5">
        <v>30.408</v>
      </c>
      <c r="O162" s="3">
        <v>7.5</v>
      </c>
      <c r="P162" s="3">
        <v>1</v>
      </c>
      <c r="Q162" s="4">
        <v>0.1333333333333333</v>
      </c>
      <c r="R162" s="1">
        <v>12</v>
      </c>
      <c r="S162" s="4">
        <v>0.1393581040567025</v>
      </c>
      <c r="T162" s="1" t="s">
        <v>944</v>
      </c>
      <c r="U162" s="4" t="s">
        <v>1062</v>
      </c>
      <c r="V162" s="1" t="s">
        <v>1066</v>
      </c>
      <c r="W162" s="6" t="s">
        <v>1075</v>
      </c>
      <c r="X162" s="7">
        <v>3513353.8219</v>
      </c>
      <c r="Y162" s="10">
        <v>45603</v>
      </c>
      <c r="Z162" s="1" t="s">
        <v>1088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HYPERLINK("https://www.suredividend.com/sure-analysis-HMN/","Horace Mann Educators Corp.")</f>
        <v>0</v>
      </c>
      <c r="C163" s="1" t="s">
        <v>937</v>
      </c>
      <c r="D163" s="3">
        <v>34</v>
      </c>
      <c r="E163" s="3">
        <v>40.62</v>
      </c>
      <c r="F163" s="3">
        <v>32</v>
      </c>
      <c r="G163" s="4">
        <v>1.269375</v>
      </c>
      <c r="H163" s="4">
        <v>0.03348104382077795</v>
      </c>
      <c r="I163" s="4">
        <v>-0.04658493087820959</v>
      </c>
      <c r="J163" s="4">
        <v>0.002</v>
      </c>
      <c r="K163" s="4">
        <v>-0.0008495340206755575</v>
      </c>
      <c r="L163" s="1" t="s">
        <v>44</v>
      </c>
      <c r="M163" s="3" t="s">
        <v>44</v>
      </c>
      <c r="N163" s="5">
        <v>1.38966814916182</v>
      </c>
      <c r="O163" s="3">
        <v>29.23</v>
      </c>
      <c r="P163" s="3">
        <v>1.36</v>
      </c>
      <c r="Q163" s="4">
        <v>0.04652754019842627</v>
      </c>
      <c r="R163" s="1">
        <v>15</v>
      </c>
      <c r="S163" s="4">
        <v>0.06000153927394081</v>
      </c>
      <c r="T163" s="1" t="s">
        <v>943</v>
      </c>
      <c r="U163" s="4" t="s">
        <v>1062</v>
      </c>
      <c r="V163" s="1" t="s">
        <v>1066</v>
      </c>
      <c r="W163" s="6" t="s">
        <v>1072</v>
      </c>
      <c r="X163" s="7">
        <v>1655.181933</v>
      </c>
      <c r="Y163" s="10">
        <v>45554</v>
      </c>
      <c r="Z163" s="1" t="s">
        <v>1080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HYPERLINK("https://www.suredividend.com/sure-analysis-BANF/","Bancfirst Corp.")</f>
        <v>0</v>
      </c>
      <c r="C164" s="1" t="s">
        <v>937</v>
      </c>
      <c r="D164" s="3">
        <v>101</v>
      </c>
      <c r="E164" s="3">
        <v>121.75</v>
      </c>
      <c r="F164" s="3">
        <v>91</v>
      </c>
      <c r="G164" s="4">
        <v>1.337912087912088</v>
      </c>
      <c r="H164" s="4">
        <v>0.0151129363449692</v>
      </c>
      <c r="I164" s="4">
        <v>-0.05655956779942084</v>
      </c>
      <c r="J164" s="4">
        <v>0.04</v>
      </c>
      <c r="K164" s="4">
        <v>-0.001569937773878594</v>
      </c>
      <c r="L164" s="1" t="s">
        <v>44</v>
      </c>
      <c r="M164" s="3" t="s">
        <v>939</v>
      </c>
      <c r="N164" s="5">
        <v>19.99178981937603</v>
      </c>
      <c r="O164" s="3">
        <v>6.09</v>
      </c>
      <c r="P164" s="3">
        <v>1.84</v>
      </c>
      <c r="Q164" s="4">
        <v>0.3021346469622332</v>
      </c>
      <c r="R164" s="1">
        <v>31</v>
      </c>
      <c r="S164" s="4">
        <v>0.03066894385040531</v>
      </c>
      <c r="T164" s="1" t="s">
        <v>965</v>
      </c>
      <c r="U164" s="4" t="s">
        <v>1062</v>
      </c>
      <c r="V164" s="1" t="s">
        <v>1066</v>
      </c>
      <c r="W164" s="6" t="s">
        <v>1072</v>
      </c>
      <c r="X164" s="7">
        <v>4029.139615</v>
      </c>
      <c r="Y164" s="10">
        <v>45510</v>
      </c>
      <c r="Z164" s="1" t="s">
        <v>1084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HYPERLINK("https://www.suredividend.com/sure-analysis-MGRC/","McGrath Rentcorp")</f>
        <v>0</v>
      </c>
      <c r="C165" s="1" t="s">
        <v>938</v>
      </c>
      <c r="D165" s="3">
        <v>114</v>
      </c>
      <c r="E165" s="3">
        <v>116.71</v>
      </c>
      <c r="F165" s="3">
        <v>86</v>
      </c>
      <c r="G165" s="4">
        <v>1.357093023255814</v>
      </c>
      <c r="H165" s="4">
        <v>0.0162796675520521</v>
      </c>
      <c r="I165" s="4">
        <v>-0.05924166146131604</v>
      </c>
      <c r="J165" s="4">
        <v>0.04</v>
      </c>
      <c r="K165" s="4">
        <v>-0.002375882436987053</v>
      </c>
      <c r="L165" s="1" t="s">
        <v>44</v>
      </c>
      <c r="M165" s="3" t="s">
        <v>939</v>
      </c>
      <c r="N165" s="5">
        <v>24.36534446764092</v>
      </c>
      <c r="O165" s="3">
        <v>4.79</v>
      </c>
      <c r="P165" s="3">
        <v>1.9</v>
      </c>
      <c r="Q165" s="4">
        <v>0.3966597077244259</v>
      </c>
      <c r="R165" s="1">
        <v>32</v>
      </c>
      <c r="S165" s="4">
        <v>0.03985234558237916</v>
      </c>
      <c r="T165" s="1" t="s">
        <v>948</v>
      </c>
      <c r="U165" s="4" t="s">
        <v>1062</v>
      </c>
      <c r="V165" s="1" t="s">
        <v>1066</v>
      </c>
      <c r="W165" s="6" t="s">
        <v>1069</v>
      </c>
      <c r="X165" s="7">
        <v>2865.368685</v>
      </c>
      <c r="Y165" s="10">
        <v>45591</v>
      </c>
      <c r="Z165" s="1" t="s">
        <v>1079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938</v>
      </c>
      <c r="D166" s="3">
        <v>23.48</v>
      </c>
      <c r="E166" s="3">
        <v>23.73</v>
      </c>
      <c r="F166" s="3">
        <v>16.1</v>
      </c>
      <c r="G166" s="4">
        <v>1.473913043478261</v>
      </c>
      <c r="H166" s="4">
        <v>0.03455541508638853</v>
      </c>
      <c r="I166" s="4">
        <v>-0.0746508559789566</v>
      </c>
      <c r="J166" s="4">
        <v>0.03</v>
      </c>
      <c r="K166" s="4">
        <v>-0.004965517958106069</v>
      </c>
      <c r="L166" s="1" t="s">
        <v>44</v>
      </c>
      <c r="M166" s="3" t="s">
        <v>44</v>
      </c>
      <c r="N166" s="5">
        <v>20.63478260869566</v>
      </c>
      <c r="O166" s="3">
        <v>1.15</v>
      </c>
      <c r="P166" s="3">
        <v>0.82</v>
      </c>
      <c r="Q166" s="4">
        <v>0.7130434782608696</v>
      </c>
      <c r="R166" s="1">
        <v>62</v>
      </c>
      <c r="S166" s="4">
        <v>0.02986891676636416</v>
      </c>
      <c r="T166" s="1" t="s">
        <v>998</v>
      </c>
      <c r="U166" s="4" t="s">
        <v>1062</v>
      </c>
      <c r="V166" s="1" t="s">
        <v>1066</v>
      </c>
      <c r="W166" s="6" t="s">
        <v>1074</v>
      </c>
      <c r="X166" s="7">
        <v>45477.346429</v>
      </c>
      <c r="Y166" s="10">
        <v>45606</v>
      </c>
      <c r="Z166" s="1" t="s">
        <v>1079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938</v>
      </c>
      <c r="D167" s="3">
        <v>146</v>
      </c>
      <c r="E167" s="3">
        <v>166.695</v>
      </c>
      <c r="F167" s="3">
        <v>107</v>
      </c>
      <c r="G167" s="4">
        <v>1.557897196261682</v>
      </c>
      <c r="H167" s="4">
        <v>0.01079816431206695</v>
      </c>
      <c r="I167" s="4">
        <v>-0.0848500910140394</v>
      </c>
      <c r="J167" s="4">
        <v>0.07000000000000001</v>
      </c>
      <c r="K167" s="4">
        <v>-0.007901611971799394</v>
      </c>
      <c r="L167" s="1" t="s">
        <v>44</v>
      </c>
      <c r="M167" s="3" t="s">
        <v>591</v>
      </c>
      <c r="N167" s="5">
        <v>31.15794392523365</v>
      </c>
      <c r="O167" s="3">
        <v>5.35</v>
      </c>
      <c r="P167" s="3">
        <v>1.8</v>
      </c>
      <c r="Q167" s="4">
        <v>0.3364485981308412</v>
      </c>
      <c r="R167" s="1">
        <v>31</v>
      </c>
      <c r="S167" s="4">
        <v>0.04000235313991807</v>
      </c>
      <c r="T167" s="1" t="s">
        <v>1007</v>
      </c>
      <c r="U167" s="4" t="s">
        <v>1062</v>
      </c>
      <c r="V167" s="1" t="s">
        <v>1066</v>
      </c>
      <c r="W167" s="6" t="s">
        <v>1070</v>
      </c>
      <c r="X167" s="7">
        <v>11092.094676</v>
      </c>
      <c r="Y167" s="10">
        <v>45510</v>
      </c>
      <c r="Z167" s="1" t="s">
        <v>1084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HYPERLINK("https://www.suredividend.com/sure-analysis-ORCL/","Oracle Corp.")</f>
        <v>0</v>
      </c>
      <c r="C168" s="1" t="s">
        <v>938</v>
      </c>
      <c r="D168" s="3">
        <v>162</v>
      </c>
      <c r="E168" s="3">
        <v>185.75</v>
      </c>
      <c r="F168" s="3">
        <v>113</v>
      </c>
      <c r="G168" s="4">
        <v>1.643805309734513</v>
      </c>
      <c r="H168" s="4">
        <v>0.008613728129205923</v>
      </c>
      <c r="I168" s="4">
        <v>-0.09462202720577595</v>
      </c>
      <c r="J168" s="4">
        <v>0.08</v>
      </c>
      <c r="K168" s="4">
        <v>-0.01087392210429938</v>
      </c>
      <c r="L168" s="1" t="s">
        <v>44</v>
      </c>
      <c r="M168" s="3" t="s">
        <v>833</v>
      </c>
      <c r="N168" s="5">
        <v>29.48412698412698</v>
      </c>
      <c r="O168" s="3">
        <v>6.3</v>
      </c>
      <c r="P168" s="3">
        <v>1.6</v>
      </c>
      <c r="Q168" s="4">
        <v>0.253968253968254</v>
      </c>
      <c r="R168" s="1">
        <v>13</v>
      </c>
      <c r="S168" s="4">
        <v>0.06961037572506878</v>
      </c>
      <c r="T168" s="1" t="s">
        <v>967</v>
      </c>
      <c r="U168" s="4" t="s">
        <v>1062</v>
      </c>
      <c r="V168" s="1" t="s">
        <v>1066</v>
      </c>
      <c r="W168" s="6" t="s">
        <v>1075</v>
      </c>
      <c r="X168" s="7">
        <v>514651.88664</v>
      </c>
      <c r="Y168" s="10">
        <v>45549</v>
      </c>
      <c r="Z168" s="1" t="s">
        <v>1087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938</v>
      </c>
      <c r="D169" s="3">
        <v>62</v>
      </c>
      <c r="E169" s="3">
        <v>72.15000000000001</v>
      </c>
      <c r="F169" s="3">
        <v>48</v>
      </c>
      <c r="G169" s="4">
        <v>1.503125</v>
      </c>
      <c r="H169" s="4">
        <v>0.01496881496881497</v>
      </c>
      <c r="I169" s="4">
        <v>-0.07827582061603577</v>
      </c>
      <c r="J169" s="4">
        <v>0.05</v>
      </c>
      <c r="K169" s="4">
        <v>-0.01256991178812761</v>
      </c>
      <c r="L169" s="1" t="s">
        <v>44</v>
      </c>
      <c r="M169" s="3" t="s">
        <v>939</v>
      </c>
      <c r="N169" s="5">
        <v>18.0375</v>
      </c>
      <c r="O169" s="3">
        <v>4</v>
      </c>
      <c r="P169" s="3">
        <v>1.08</v>
      </c>
      <c r="Q169" s="4">
        <v>0.27</v>
      </c>
      <c r="R169" s="1">
        <v>54</v>
      </c>
      <c r="S169" s="4">
        <v>0.06069091570555463</v>
      </c>
      <c r="T169" s="1" t="s">
        <v>1006</v>
      </c>
      <c r="U169" s="4" t="s">
        <v>1062</v>
      </c>
      <c r="V169" s="1" t="s">
        <v>1066</v>
      </c>
      <c r="W169" s="6" t="s">
        <v>1072</v>
      </c>
      <c r="X169" s="7">
        <v>9246.488053999999</v>
      </c>
      <c r="Y169" s="10">
        <v>45591</v>
      </c>
      <c r="Z169" s="1" t="s">
        <v>1087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HYPERLINK("https://www.suredividend.com/sure-analysis-MUSA/","Murphy USA Inc.")</f>
        <v>0</v>
      </c>
      <c r="C170" s="1" t="s">
        <v>938</v>
      </c>
      <c r="D170" s="3">
        <v>529</v>
      </c>
      <c r="E170" s="3">
        <v>520.79</v>
      </c>
      <c r="F170" s="3">
        <v>294</v>
      </c>
      <c r="G170" s="4">
        <v>1.771394557823129</v>
      </c>
      <c r="H170" s="4">
        <v>0.003686706734000269</v>
      </c>
      <c r="I170" s="4">
        <v>-0.1080573341568328</v>
      </c>
      <c r="J170" s="4">
        <v>0.1</v>
      </c>
      <c r="K170" s="4">
        <v>-0.01357907255040236</v>
      </c>
      <c r="L170" s="1" t="s">
        <v>44</v>
      </c>
      <c r="M170" s="3" t="s">
        <v>591</v>
      </c>
      <c r="N170" s="5">
        <v>21.25673469387755</v>
      </c>
      <c r="O170" s="3">
        <v>24.5</v>
      </c>
      <c r="P170" s="3">
        <v>1.92</v>
      </c>
      <c r="Q170" s="4">
        <v>0.07836734693877551</v>
      </c>
      <c r="R170" s="1">
        <v>5</v>
      </c>
      <c r="S170" s="4">
        <v>0.09984491222048941</v>
      </c>
      <c r="T170" s="1" t="s">
        <v>945</v>
      </c>
      <c r="U170" s="4" t="s">
        <v>1062</v>
      </c>
      <c r="V170" s="1" t="s">
        <v>1066</v>
      </c>
      <c r="W170" s="6" t="s">
        <v>1077</v>
      </c>
      <c r="X170" s="7">
        <v>10549.780579</v>
      </c>
      <c r="Y170" s="10">
        <v>45609</v>
      </c>
      <c r="Z170" s="1" t="s">
        <v>1088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938</v>
      </c>
      <c r="D171" s="3">
        <v>105</v>
      </c>
      <c r="E171" s="3">
        <v>112.09</v>
      </c>
      <c r="F171" s="3">
        <v>69</v>
      </c>
      <c r="G171" s="4">
        <v>1.624492753623188</v>
      </c>
      <c r="H171" s="4">
        <v>0.01784280488892854</v>
      </c>
      <c r="I171" s="4">
        <v>-0.09247949956489709</v>
      </c>
      <c r="J171" s="4">
        <v>0.06</v>
      </c>
      <c r="K171" s="4">
        <v>-0.01430651486660872</v>
      </c>
      <c r="L171" s="1" t="s">
        <v>44</v>
      </c>
      <c r="M171" s="3" t="s">
        <v>939</v>
      </c>
      <c r="N171" s="5">
        <v>16.19797687861272</v>
      </c>
      <c r="O171" s="3">
        <v>6.92</v>
      </c>
      <c r="P171" s="3">
        <v>2</v>
      </c>
      <c r="Q171" s="4">
        <v>0.2890173410404624</v>
      </c>
      <c r="R171" s="1">
        <v>42</v>
      </c>
      <c r="S171" s="4">
        <v>0.0602809527753625</v>
      </c>
      <c r="T171" s="1" t="s">
        <v>961</v>
      </c>
      <c r="U171" s="4" t="s">
        <v>1062</v>
      </c>
      <c r="V171" s="1" t="s">
        <v>1066</v>
      </c>
      <c r="W171" s="6" t="s">
        <v>1072</v>
      </c>
      <c r="X171" s="7">
        <v>62241.403841</v>
      </c>
      <c r="Y171" s="10">
        <v>45597</v>
      </c>
      <c r="Z171" s="1" t="s">
        <v>1079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121</v>
      </c>
      <c r="E172" s="3">
        <v>120.34</v>
      </c>
      <c r="F172" s="3">
        <v>109</v>
      </c>
      <c r="G172" s="4">
        <v>1.104036697247706</v>
      </c>
      <c r="H172" s="4">
        <v>0.03290676416819013</v>
      </c>
      <c r="I172" s="4">
        <v>-0.01960000998481792</v>
      </c>
      <c r="J172" s="4">
        <v>-0.04</v>
      </c>
      <c r="K172" s="4">
        <v>-0.01911176708906648</v>
      </c>
      <c r="L172" s="1" t="s">
        <v>44</v>
      </c>
      <c r="M172" s="3" t="s">
        <v>44</v>
      </c>
      <c r="N172" s="5">
        <v>14.32619047619048</v>
      </c>
      <c r="O172" s="3">
        <v>8.4</v>
      </c>
      <c r="P172" s="3">
        <v>3.96</v>
      </c>
      <c r="Q172" s="4">
        <v>0.4714285714285714</v>
      </c>
      <c r="R172" s="1">
        <v>42</v>
      </c>
      <c r="S172" s="4">
        <v>0.00990292240334556</v>
      </c>
      <c r="T172" s="1" t="s">
        <v>1008</v>
      </c>
      <c r="U172" s="4" t="s">
        <v>1062</v>
      </c>
      <c r="V172" s="1" t="s">
        <v>1066</v>
      </c>
      <c r="W172" s="6" t="s">
        <v>1078</v>
      </c>
      <c r="X172" s="7">
        <v>528773.823626</v>
      </c>
      <c r="Y172" s="10">
        <v>45606</v>
      </c>
      <c r="Z172" s="1" t="s">
        <v>1088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HYPERLINK("https://www.suredividend.com/sure-analysis-SRCE/","1st Source Corp.")</f>
        <v>0</v>
      </c>
      <c r="C173" s="1" t="s">
        <v>938</v>
      </c>
      <c r="D173" s="3">
        <v>57</v>
      </c>
      <c r="E173" s="3">
        <v>64.31</v>
      </c>
      <c r="F173" s="3">
        <v>58</v>
      </c>
      <c r="G173" s="4">
        <v>1.108793103448276</v>
      </c>
      <c r="H173" s="4">
        <v>0.02239154097341004</v>
      </c>
      <c r="I173" s="4">
        <v>-0.02044258426120227</v>
      </c>
      <c r="J173" s="4">
        <v>-0.03</v>
      </c>
      <c r="K173" s="4">
        <v>-0.02230531164805072</v>
      </c>
      <c r="L173" s="1" t="s">
        <v>44</v>
      </c>
      <c r="M173" s="3" t="s">
        <v>939</v>
      </c>
      <c r="N173" s="5">
        <v>12.13396226415095</v>
      </c>
      <c r="O173" s="3">
        <v>5.3</v>
      </c>
      <c r="P173" s="3">
        <v>1.44</v>
      </c>
      <c r="Q173" s="4">
        <v>0.2716981132075472</v>
      </c>
      <c r="R173" s="1">
        <v>37</v>
      </c>
      <c r="S173" s="4">
        <v>0.02001586442069092</v>
      </c>
      <c r="T173" s="1" t="s">
        <v>1004</v>
      </c>
      <c r="U173" s="4" t="s">
        <v>1062</v>
      </c>
      <c r="V173" s="1" t="s">
        <v>1066</v>
      </c>
      <c r="W173" s="6" t="s">
        <v>1072</v>
      </c>
      <c r="X173" s="7">
        <v>1575.784733</v>
      </c>
      <c r="Y173" s="10">
        <v>45592</v>
      </c>
      <c r="Z173" s="1" t="s">
        <v>1089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938</v>
      </c>
      <c r="D174" s="3">
        <v>119</v>
      </c>
      <c r="E174" s="3">
        <v>120.34</v>
      </c>
      <c r="F174" s="3">
        <v>90</v>
      </c>
      <c r="G174" s="4">
        <v>1.337111111111111</v>
      </c>
      <c r="H174" s="4">
        <v>0.01179990028253282</v>
      </c>
      <c r="I174" s="4">
        <v>-0.0564465640426014</v>
      </c>
      <c r="J174" s="4">
        <v>0.02</v>
      </c>
      <c r="K174" s="4">
        <v>-0.0225448101232455</v>
      </c>
      <c r="L174" s="1" t="s">
        <v>44</v>
      </c>
      <c r="M174" s="3" t="s">
        <v>939</v>
      </c>
      <c r="N174" s="5">
        <v>24.01996007984032</v>
      </c>
      <c r="O174" s="3">
        <v>5.01</v>
      </c>
      <c r="P174" s="3">
        <v>1.42</v>
      </c>
      <c r="Q174" s="4">
        <v>0.2834331337325349</v>
      </c>
      <c r="R174" s="1">
        <v>29</v>
      </c>
      <c r="S174" s="4">
        <v>0.04028312052520144</v>
      </c>
      <c r="T174" s="1" t="s">
        <v>1009</v>
      </c>
      <c r="U174" s="4" t="s">
        <v>1062</v>
      </c>
      <c r="V174" s="1" t="s">
        <v>1066</v>
      </c>
      <c r="W174" s="6" t="s">
        <v>1069</v>
      </c>
      <c r="X174" s="7">
        <v>16843.296557</v>
      </c>
      <c r="Y174" s="10">
        <v>45518</v>
      </c>
      <c r="Z174" s="1" t="s">
        <v>1084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HYPERLINK("https://www.suredividend.com/sure-analysis-ERIE/","Erie Indemnity Co.")</f>
        <v>0</v>
      </c>
      <c r="C175" s="1" t="s">
        <v>938</v>
      </c>
      <c r="D175" s="3">
        <v>422</v>
      </c>
      <c r="E175" s="3">
        <v>412.51</v>
      </c>
      <c r="F175" s="3">
        <v>253</v>
      </c>
      <c r="G175" s="4">
        <v>1.630474308300395</v>
      </c>
      <c r="H175" s="4">
        <v>0.01236333664638433</v>
      </c>
      <c r="I175" s="4">
        <v>-0.09314634440484859</v>
      </c>
      <c r="J175" s="4">
        <v>0.055</v>
      </c>
      <c r="K175" s="4">
        <v>-0.02672692328137072</v>
      </c>
      <c r="L175" s="1" t="s">
        <v>44</v>
      </c>
      <c r="M175" s="3" t="s">
        <v>591</v>
      </c>
      <c r="N175" s="5">
        <v>35.8704347826087</v>
      </c>
      <c r="O175" s="3">
        <v>11.5</v>
      </c>
      <c r="P175" s="3">
        <v>5.1</v>
      </c>
      <c r="Q175" s="4">
        <v>0.4434782608695652</v>
      </c>
      <c r="R175" s="1">
        <v>34</v>
      </c>
      <c r="S175" s="4">
        <v>0.05003110054562132</v>
      </c>
      <c r="T175" s="1" t="s">
        <v>1010</v>
      </c>
      <c r="U175" s="4" t="s">
        <v>1062</v>
      </c>
      <c r="V175" s="1" t="s">
        <v>1066</v>
      </c>
      <c r="W175" s="6" t="s">
        <v>1072</v>
      </c>
      <c r="X175" s="7">
        <v>19060.044034</v>
      </c>
      <c r="Y175" s="10">
        <v>45608</v>
      </c>
      <c r="Z175" s="1" t="s">
        <v>1087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938</v>
      </c>
      <c r="D176" s="3">
        <v>315</v>
      </c>
      <c r="E176" s="3">
        <v>307.18</v>
      </c>
      <c r="F176" s="3">
        <v>166</v>
      </c>
      <c r="G176" s="4">
        <v>1.850481927710844</v>
      </c>
      <c r="H176" s="4">
        <v>0.002734553030796275</v>
      </c>
      <c r="I176" s="4">
        <v>-0.115815229096391</v>
      </c>
      <c r="J176" s="4">
        <v>0.09</v>
      </c>
      <c r="K176" s="4">
        <v>-0.03248862360848959</v>
      </c>
      <c r="L176" s="1" t="s">
        <v>44</v>
      </c>
      <c r="M176" s="3" t="s">
        <v>591</v>
      </c>
      <c r="N176" s="5">
        <v>46.19248120300752</v>
      </c>
      <c r="O176" s="3">
        <v>6.65</v>
      </c>
      <c r="P176" s="3">
        <v>0.84</v>
      </c>
      <c r="Q176" s="4">
        <v>0.1263157894736842</v>
      </c>
      <c r="R176" s="1">
        <v>32</v>
      </c>
      <c r="S176" s="4">
        <v>0.05922384104881218</v>
      </c>
      <c r="T176" s="1" t="s">
        <v>998</v>
      </c>
      <c r="U176" s="4" t="s">
        <v>1062</v>
      </c>
      <c r="V176" s="1" t="s">
        <v>1066</v>
      </c>
      <c r="W176" s="6" t="s">
        <v>1073</v>
      </c>
      <c r="X176" s="7">
        <v>22248.869836</v>
      </c>
      <c r="Y176" s="10">
        <v>45602</v>
      </c>
      <c r="Z176" s="1" t="s">
        <v>1087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HYPERLINK("https://www.suredividend.com/sure-analysis-MGEE/","MGE Energy, Inc.")</f>
        <v>0</v>
      </c>
      <c r="C177" s="1" t="s">
        <v>938</v>
      </c>
      <c r="D177" s="3">
        <v>87</v>
      </c>
      <c r="E177" s="3">
        <v>104.96</v>
      </c>
      <c r="F177" s="3">
        <v>64.40000000000001</v>
      </c>
      <c r="G177" s="4">
        <v>1.629813664596273</v>
      </c>
      <c r="H177" s="4">
        <v>0.01714939024390244</v>
      </c>
      <c r="I177" s="4">
        <v>-0.09307283783710885</v>
      </c>
      <c r="J177" s="4">
        <v>0.041</v>
      </c>
      <c r="K177" s="4">
        <v>-0.0326727543295332</v>
      </c>
      <c r="L177" s="1" t="s">
        <v>44</v>
      </c>
      <c r="M177" s="3" t="s">
        <v>939</v>
      </c>
      <c r="N177" s="5">
        <v>28.52173913043478</v>
      </c>
      <c r="O177" s="3">
        <v>3.68</v>
      </c>
      <c r="P177" s="3">
        <v>1.8</v>
      </c>
      <c r="Q177" s="4">
        <v>0.4891304347826087</v>
      </c>
      <c r="R177" s="1">
        <v>47</v>
      </c>
      <c r="S177" s="4">
        <v>0.04095039696925684</v>
      </c>
      <c r="T177" s="1" t="s">
        <v>956</v>
      </c>
      <c r="U177" s="4" t="s">
        <v>1062</v>
      </c>
      <c r="V177" s="1" t="s">
        <v>1066</v>
      </c>
      <c r="W177" s="6" t="s">
        <v>1071</v>
      </c>
      <c r="X177" s="7">
        <v>5621.712752</v>
      </c>
      <c r="Y177" s="10">
        <v>45528</v>
      </c>
      <c r="Z177" s="1" t="s">
        <v>1094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HYPERLINK("https://www.suredividend.com/sure-analysis-CAH/","Cardinal Health, Inc.")</f>
        <v>0</v>
      </c>
      <c r="C178" s="1" t="s">
        <v>938</v>
      </c>
      <c r="D178" s="3">
        <v>116</v>
      </c>
      <c r="E178" s="3">
        <v>120.06</v>
      </c>
      <c r="F178" s="3">
        <v>78</v>
      </c>
      <c r="G178" s="4">
        <v>1.539230769230769</v>
      </c>
      <c r="H178" s="4">
        <v>0.01682492087289688</v>
      </c>
      <c r="I178" s="4">
        <v>-0.08264115493233404</v>
      </c>
      <c r="J178" s="4">
        <v>0.03</v>
      </c>
      <c r="K178" s="4">
        <v>-0.03309632879087931</v>
      </c>
      <c r="L178" s="1" t="s">
        <v>44</v>
      </c>
      <c r="M178" s="3" t="s">
        <v>939</v>
      </c>
      <c r="N178" s="5">
        <v>15.33333333333333</v>
      </c>
      <c r="O178" s="3">
        <v>7.83</v>
      </c>
      <c r="P178" s="3">
        <v>2.02</v>
      </c>
      <c r="Q178" s="4">
        <v>0.2579821200510856</v>
      </c>
      <c r="R178" s="1">
        <v>38</v>
      </c>
      <c r="S178" s="4">
        <v>0.02984744908834402</v>
      </c>
      <c r="T178" s="1" t="s">
        <v>957</v>
      </c>
      <c r="U178" s="4" t="s">
        <v>1062</v>
      </c>
      <c r="V178" s="1" t="s">
        <v>1066</v>
      </c>
      <c r="W178" s="6" t="s">
        <v>1073</v>
      </c>
      <c r="X178" s="7">
        <v>29048.520675</v>
      </c>
      <c r="Y178" s="10">
        <v>45599</v>
      </c>
      <c r="Z178" s="1" t="s">
        <v>1079</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175.3</v>
      </c>
      <c r="F179" s="3">
        <v>118</v>
      </c>
      <c r="G179" s="4">
        <v>1.485593220338983</v>
      </c>
      <c r="H179" s="4">
        <v>0.00661722760981175</v>
      </c>
      <c r="I179" s="4">
        <v>-0.07611052795316253</v>
      </c>
      <c r="J179" s="4">
        <v>0.03</v>
      </c>
      <c r="K179" s="4">
        <v>-0.03921097835619169</v>
      </c>
      <c r="L179" s="1" t="s">
        <v>44</v>
      </c>
      <c r="M179" s="3" t="s">
        <v>591</v>
      </c>
      <c r="N179" s="5">
        <v>28.2741935483871</v>
      </c>
      <c r="O179" s="3">
        <v>6.2</v>
      </c>
      <c r="P179" s="3">
        <v>1.16</v>
      </c>
      <c r="Q179" s="4">
        <v>0.1870967741935484</v>
      </c>
      <c r="R179" s="1">
        <v>49</v>
      </c>
      <c r="S179" s="4">
        <v>0.0499309672496191</v>
      </c>
      <c r="T179" s="1" t="s">
        <v>942</v>
      </c>
      <c r="U179" s="4" t="s">
        <v>1062</v>
      </c>
      <c r="V179" s="1" t="s">
        <v>1066</v>
      </c>
      <c r="W179" s="6" t="s">
        <v>1072</v>
      </c>
      <c r="X179" s="7">
        <v>8037.085136</v>
      </c>
      <c r="Y179" s="10">
        <v>45594</v>
      </c>
      <c r="Z179" s="1" t="s">
        <v>1087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938</v>
      </c>
      <c r="D180" s="3">
        <v>257</v>
      </c>
      <c r="E180" s="3">
        <v>269.6</v>
      </c>
      <c r="F180" s="3">
        <v>122</v>
      </c>
      <c r="G180" s="4">
        <v>2.209836065573771</v>
      </c>
      <c r="H180" s="4">
        <v>0.0008160237388724035</v>
      </c>
      <c r="I180" s="4">
        <v>-0.1466484364425756</v>
      </c>
      <c r="J180" s="4">
        <v>0.12</v>
      </c>
      <c r="K180" s="4">
        <v>-0.04294648998858897</v>
      </c>
      <c r="L180" s="1" t="s">
        <v>44</v>
      </c>
      <c r="M180" s="3" t="s">
        <v>591</v>
      </c>
      <c r="N180" s="5">
        <v>74.8888888888889</v>
      </c>
      <c r="O180" s="3">
        <v>3.6</v>
      </c>
      <c r="P180" s="3">
        <v>0.22</v>
      </c>
      <c r="Q180" s="4">
        <v>0.06111111111111111</v>
      </c>
      <c r="R180" s="1">
        <v>9</v>
      </c>
      <c r="S180" s="4">
        <v>0.09730933214999515</v>
      </c>
      <c r="T180" s="1" t="s">
        <v>1011</v>
      </c>
      <c r="U180" s="4" t="s">
        <v>1062</v>
      </c>
      <c r="V180" s="1" t="s">
        <v>1066</v>
      </c>
      <c r="W180" s="6" t="s">
        <v>1069</v>
      </c>
      <c r="X180" s="7">
        <v>37374.30459</v>
      </c>
      <c r="Y180" s="10">
        <v>45537</v>
      </c>
      <c r="Z180" s="1" t="s">
        <v>1093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126</v>
      </c>
      <c r="E181" s="3">
        <v>124.12</v>
      </c>
      <c r="F181" s="3">
        <v>62</v>
      </c>
      <c r="G181" s="4">
        <v>2.001935483870968</v>
      </c>
      <c r="H181" s="4">
        <v>0.005800837898807605</v>
      </c>
      <c r="I181" s="4">
        <v>-0.1296178325956387</v>
      </c>
      <c r="J181" s="4">
        <v>0.08</v>
      </c>
      <c r="K181" s="4">
        <v>-0.05151414611750826</v>
      </c>
      <c r="L181" s="1" t="s">
        <v>44</v>
      </c>
      <c r="M181" s="3" t="s">
        <v>591</v>
      </c>
      <c r="N181" s="5">
        <v>30.12621359223301</v>
      </c>
      <c r="O181" s="3">
        <v>4.12</v>
      </c>
      <c r="P181" s="3">
        <v>0.72</v>
      </c>
      <c r="Q181" s="4">
        <v>0.174757281553398</v>
      </c>
      <c r="R181" s="1">
        <v>20</v>
      </c>
      <c r="S181" s="4">
        <v>0.05024607263868264</v>
      </c>
      <c r="T181" s="1" t="s">
        <v>972</v>
      </c>
      <c r="U181" s="4" t="s">
        <v>1062</v>
      </c>
      <c r="V181" s="1" t="s">
        <v>1066</v>
      </c>
      <c r="W181" s="6" t="s">
        <v>1070</v>
      </c>
      <c r="X181" s="7">
        <v>2596.696314</v>
      </c>
      <c r="Y181" s="10">
        <v>45608</v>
      </c>
      <c r="Z181" s="1" t="s">
        <v>1092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269.7</v>
      </c>
      <c r="F182" s="3">
        <v>144</v>
      </c>
      <c r="G182" s="4">
        <v>1.872916666666667</v>
      </c>
      <c r="H182" s="4">
        <v>0.009343715239154617</v>
      </c>
      <c r="I182" s="4">
        <v>-0.1179436940910601</v>
      </c>
      <c r="J182" s="4">
        <v>0.04</v>
      </c>
      <c r="K182" s="4">
        <v>-0.06605166142742547</v>
      </c>
      <c r="L182" s="1" t="s">
        <v>44</v>
      </c>
      <c r="M182" s="3" t="s">
        <v>591</v>
      </c>
      <c r="N182" s="5">
        <v>22.475</v>
      </c>
      <c r="O182" s="3">
        <v>12</v>
      </c>
      <c r="P182" s="3">
        <v>2.52</v>
      </c>
      <c r="Q182" s="4">
        <v>0.21</v>
      </c>
      <c r="R182" s="1">
        <v>16</v>
      </c>
      <c r="S182" s="4">
        <v>0.09014994437013746</v>
      </c>
      <c r="T182" s="1" t="s">
        <v>945</v>
      </c>
      <c r="U182" s="4" t="s">
        <v>1062</v>
      </c>
      <c r="V182" s="1" t="s">
        <v>1066</v>
      </c>
      <c r="W182" s="6" t="s">
        <v>1072</v>
      </c>
      <c r="Y182" s="10">
        <v>45582</v>
      </c>
      <c r="Z182" s="1" t="s">
        <v>1083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90.43000000000001</v>
      </c>
      <c r="F183" s="3">
        <v>53</v>
      </c>
      <c r="G183" s="4">
        <v>1.70622641509434</v>
      </c>
      <c r="H183" s="4">
        <v>0.008846621696339711</v>
      </c>
      <c r="I183" s="4">
        <v>-0.1013456771739313</v>
      </c>
      <c r="J183" s="4">
        <v>0.01</v>
      </c>
      <c r="K183" s="4">
        <v>-0.07913395634721143</v>
      </c>
      <c r="L183" s="1" t="s">
        <v>44</v>
      </c>
      <c r="M183" s="3" t="s">
        <v>591</v>
      </c>
      <c r="N183" s="5">
        <v>17.22476190476191</v>
      </c>
      <c r="O183" s="3">
        <v>5.25</v>
      </c>
      <c r="P183" s="3">
        <v>0.8</v>
      </c>
      <c r="Q183" s="4">
        <v>0.1523809523809524</v>
      </c>
      <c r="R183" s="1">
        <v>4</v>
      </c>
      <c r="S183" s="4">
        <v>0.01456924404965632</v>
      </c>
      <c r="T183" s="1" t="s">
        <v>952</v>
      </c>
      <c r="U183" s="4" t="s">
        <v>1062</v>
      </c>
      <c r="V183" s="1" t="s">
        <v>1066</v>
      </c>
      <c r="W183" s="6" t="s">
        <v>1069</v>
      </c>
      <c r="X183" s="7">
        <v>10277.103546</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936</v>
      </c>
      <c r="D184" s="3">
        <v>90</v>
      </c>
      <c r="E184" s="3">
        <v>79.19</v>
      </c>
      <c r="F184" s="3">
        <v>122</v>
      </c>
      <c r="G184" s="4">
        <v>0.6490983606557377</v>
      </c>
      <c r="H184" s="4">
        <v>0.0151534284631898</v>
      </c>
      <c r="I184" s="4">
        <v>0.09027962855845351</v>
      </c>
      <c r="J184" s="4">
        <v>0.08</v>
      </c>
      <c r="K184" s="4">
        <v>0.1865043235586716</v>
      </c>
      <c r="L184" s="1" t="s">
        <v>939</v>
      </c>
      <c r="M184" s="3" t="s">
        <v>591</v>
      </c>
      <c r="N184" s="5">
        <v>12.98196721311476</v>
      </c>
      <c r="O184" s="3">
        <v>6.1</v>
      </c>
      <c r="P184" s="3">
        <v>1.2</v>
      </c>
      <c r="Q184" s="4">
        <v>0.1967213114754098</v>
      </c>
      <c r="R184" s="1">
        <v>1</v>
      </c>
      <c r="S184" s="4">
        <v>0.04978904632428516</v>
      </c>
      <c r="T184" s="1" t="s">
        <v>972</v>
      </c>
      <c r="U184" s="4" t="s">
        <v>1062</v>
      </c>
      <c r="V184" s="1" t="s">
        <v>1066</v>
      </c>
      <c r="W184" s="6" t="s">
        <v>1075</v>
      </c>
      <c r="X184" s="7">
        <v>4767.823948</v>
      </c>
      <c r="Y184" s="10">
        <v>45527</v>
      </c>
      <c r="Z184" s="1" t="s">
        <v>1083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62.08</v>
      </c>
      <c r="F185" s="3">
        <v>91</v>
      </c>
      <c r="G185" s="4">
        <v>0.6821978021978021</v>
      </c>
      <c r="H185" s="4">
        <v>0.04606958762886598</v>
      </c>
      <c r="I185" s="4">
        <v>0.07948829305400684</v>
      </c>
      <c r="J185" s="4">
        <v>0.06</v>
      </c>
      <c r="K185" s="4">
        <v>0.1747209435375368</v>
      </c>
      <c r="L185" s="1" t="s">
        <v>939</v>
      </c>
      <c r="M185" s="3" t="s">
        <v>44</v>
      </c>
      <c r="N185" s="5">
        <v>13.64395604395604</v>
      </c>
      <c r="O185" s="3">
        <v>4.55</v>
      </c>
      <c r="P185" s="3">
        <v>2.86</v>
      </c>
      <c r="Q185" s="4">
        <v>0.6285714285714286</v>
      </c>
      <c r="R185" s="1">
        <v>26</v>
      </c>
      <c r="S185" s="4">
        <v>0.06014812154916327</v>
      </c>
      <c r="T185" s="1" t="s">
        <v>953</v>
      </c>
      <c r="U185" s="4" t="s">
        <v>1062</v>
      </c>
      <c r="V185" s="1" t="s">
        <v>1066</v>
      </c>
      <c r="W185" s="6" t="s">
        <v>1071</v>
      </c>
      <c r="X185" s="7">
        <v>23117.213812</v>
      </c>
      <c r="Y185" s="10">
        <v>45602</v>
      </c>
      <c r="Z185" s="1" t="s">
        <v>1083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936</v>
      </c>
      <c r="D186" s="3">
        <v>53</v>
      </c>
      <c r="E186" s="3">
        <v>56.09</v>
      </c>
      <c r="F186" s="3">
        <v>79</v>
      </c>
      <c r="G186" s="4">
        <v>0.7100000000000001</v>
      </c>
      <c r="H186" s="4">
        <v>0.04742378320556249</v>
      </c>
      <c r="I186" s="4">
        <v>0.07089854932200002</v>
      </c>
      <c r="J186" s="4">
        <v>0.06</v>
      </c>
      <c r="K186" s="4">
        <v>0.1674018642913324</v>
      </c>
      <c r="L186" s="1" t="s">
        <v>939</v>
      </c>
      <c r="M186" s="3" t="s">
        <v>44</v>
      </c>
      <c r="N186" s="5">
        <v>9.474662162162163</v>
      </c>
      <c r="O186" s="3">
        <v>5.92</v>
      </c>
      <c r="P186" s="3">
        <v>2.66</v>
      </c>
      <c r="Q186" s="4">
        <v>0.4493243243243243</v>
      </c>
      <c r="R186" s="1">
        <v>3</v>
      </c>
      <c r="S186" s="4">
        <v>0.06001905503876492</v>
      </c>
      <c r="T186" s="1" t="s">
        <v>992</v>
      </c>
      <c r="U186" s="4" t="s">
        <v>1062</v>
      </c>
      <c r="V186" s="1" t="s">
        <v>1066</v>
      </c>
      <c r="W186" s="6" t="s">
        <v>1073</v>
      </c>
      <c r="X186" s="7">
        <v>70533.748502</v>
      </c>
      <c r="Y186" s="10">
        <v>45611</v>
      </c>
      <c r="Z186" s="1" t="s">
        <v>1079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936</v>
      </c>
      <c r="D187" s="3">
        <v>27</v>
      </c>
      <c r="E187" s="3">
        <v>26.87</v>
      </c>
      <c r="F187" s="3">
        <v>39</v>
      </c>
      <c r="G187" s="4">
        <v>0.688974358974359</v>
      </c>
      <c r="H187" s="4">
        <v>0.04093784890212133</v>
      </c>
      <c r="I187" s="4">
        <v>0.07735638065911576</v>
      </c>
      <c r="J187" s="4">
        <v>0.05</v>
      </c>
      <c r="K187" s="4">
        <v>0.1588049461302763</v>
      </c>
      <c r="L187" s="1" t="s">
        <v>939</v>
      </c>
      <c r="M187" s="3" t="s">
        <v>44</v>
      </c>
      <c r="N187" s="5">
        <v>10.41472868217054</v>
      </c>
      <c r="O187" s="3">
        <v>2.58</v>
      </c>
      <c r="P187" s="3">
        <v>1.1</v>
      </c>
      <c r="Q187" s="4">
        <v>0.4263565891472869</v>
      </c>
      <c r="R187" s="1">
        <v>22</v>
      </c>
      <c r="S187" s="4">
        <v>0.04941452284458392</v>
      </c>
      <c r="T187" s="1" t="s">
        <v>942</v>
      </c>
      <c r="U187" s="4" t="s">
        <v>1062</v>
      </c>
      <c r="V187" s="1" t="s">
        <v>1067</v>
      </c>
      <c r="W187" s="6" t="s">
        <v>1073</v>
      </c>
      <c r="X187" s="7">
        <v>3619.116372</v>
      </c>
      <c r="Y187" s="10">
        <v>45610</v>
      </c>
      <c r="Z187" s="1" t="s">
        <v>1079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819</v>
      </c>
      <c r="E188" s="3">
        <v>727.42</v>
      </c>
      <c r="F188" s="3">
        <v>398</v>
      </c>
      <c r="G188" s="4">
        <v>1.827688442211055</v>
      </c>
      <c r="H188" s="4">
        <v>0.007148552418135328</v>
      </c>
      <c r="I188" s="4">
        <v>-0.1136207782370403</v>
      </c>
      <c r="J188" s="4">
        <v>0.3</v>
      </c>
      <c r="K188" s="4">
        <v>0.1585137574107836</v>
      </c>
      <c r="L188" s="1" t="s">
        <v>939</v>
      </c>
      <c r="M188" s="3" t="s">
        <v>833</v>
      </c>
      <c r="N188" s="5">
        <v>54.81688018085908</v>
      </c>
      <c r="O188" s="3">
        <v>13.27</v>
      </c>
      <c r="P188" s="3">
        <v>5.2</v>
      </c>
      <c r="Q188" s="4">
        <v>0.3918613413715147</v>
      </c>
      <c r="R188" s="1">
        <v>10</v>
      </c>
      <c r="S188" s="4">
        <v>0.1500207280567316</v>
      </c>
      <c r="T188" s="1" t="s">
        <v>972</v>
      </c>
      <c r="U188" s="4" t="s">
        <v>1062</v>
      </c>
      <c r="V188" s="1" t="s">
        <v>1066</v>
      </c>
      <c r="W188" s="6" t="s">
        <v>1073</v>
      </c>
      <c r="X188" s="7">
        <v>658116</v>
      </c>
      <c r="Y188" s="10">
        <v>45602</v>
      </c>
      <c r="Z188" s="1" t="s">
        <v>1079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936</v>
      </c>
      <c r="D189" s="3">
        <v>84</v>
      </c>
      <c r="E189" s="3">
        <v>74.87</v>
      </c>
      <c r="F189" s="3">
        <v>77</v>
      </c>
      <c r="G189" s="4">
        <v>0.9723376623376624</v>
      </c>
      <c r="H189" s="4">
        <v>0.02137037531721651</v>
      </c>
      <c r="I189" s="4">
        <v>0.005626197054181992</v>
      </c>
      <c r="J189" s="4">
        <v>0.13</v>
      </c>
      <c r="K189" s="4">
        <v>0.1523543542000194</v>
      </c>
      <c r="L189" s="1" t="s">
        <v>939</v>
      </c>
      <c r="M189" s="3" t="s">
        <v>939</v>
      </c>
      <c r="N189" s="5">
        <v>23.396875</v>
      </c>
      <c r="O189" s="3">
        <v>3.2</v>
      </c>
      <c r="P189" s="3">
        <v>1.6</v>
      </c>
      <c r="Q189" s="4">
        <v>0.5</v>
      </c>
      <c r="R189" s="1">
        <v>23</v>
      </c>
      <c r="S189" s="4">
        <v>0.08447177119769855</v>
      </c>
      <c r="T189" s="1" t="s">
        <v>968</v>
      </c>
      <c r="U189" s="4" t="s">
        <v>1062</v>
      </c>
      <c r="V189" s="1" t="s">
        <v>1066</v>
      </c>
      <c r="W189" s="6" t="s">
        <v>1077</v>
      </c>
      <c r="X189" s="7">
        <v>116121.661797</v>
      </c>
      <c r="Y189" s="10">
        <v>45567</v>
      </c>
      <c r="Z189" s="1" t="s">
        <v>1088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HYPERLINK("https://www.suredividend.com/sure-analysis-DEO/","Diageo plc")</f>
        <v>0</v>
      </c>
      <c r="C190" s="1" t="s">
        <v>936</v>
      </c>
      <c r="D190" s="3">
        <v>120</v>
      </c>
      <c r="E190" s="3">
        <v>118.95</v>
      </c>
      <c r="F190" s="3">
        <v>143</v>
      </c>
      <c r="G190" s="4">
        <v>0.8318181818181818</v>
      </c>
      <c r="H190" s="4">
        <v>0.0348045397225725</v>
      </c>
      <c r="I190" s="4">
        <v>0.03751484214486456</v>
      </c>
      <c r="J190" s="4">
        <v>0.08</v>
      </c>
      <c r="K190" s="4">
        <v>0.1450276383418778</v>
      </c>
      <c r="L190" s="1" t="s">
        <v>939</v>
      </c>
      <c r="M190" s="3" t="s">
        <v>939</v>
      </c>
      <c r="N190" s="5">
        <v>16.63636363636364</v>
      </c>
      <c r="O190" s="3">
        <v>7.15</v>
      </c>
      <c r="P190" s="3">
        <v>4.14</v>
      </c>
      <c r="Q190" s="4">
        <v>0.5790209790209789</v>
      </c>
      <c r="R190" s="1">
        <v>11</v>
      </c>
      <c r="S190" s="4">
        <v>0.04984870359842875</v>
      </c>
      <c r="T190" s="1" t="s">
        <v>942</v>
      </c>
      <c r="U190" s="4" t="s">
        <v>1062</v>
      </c>
      <c r="V190" s="1" t="s">
        <v>1067</v>
      </c>
      <c r="W190" s="6" t="s">
        <v>1074</v>
      </c>
      <c r="X190" s="7">
        <v>72315.606501</v>
      </c>
      <c r="Y190" s="10">
        <v>45510</v>
      </c>
      <c r="Z190" s="1" t="s">
        <v>1079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936</v>
      </c>
      <c r="D191" s="3">
        <v>441</v>
      </c>
      <c r="E191" s="3">
        <v>462.37</v>
      </c>
      <c r="F191" s="3">
        <v>469</v>
      </c>
      <c r="G191" s="4">
        <v>0.985863539445629</v>
      </c>
      <c r="H191" s="4">
        <v>0.001297662045547938</v>
      </c>
      <c r="I191" s="4">
        <v>0.002851524300260477</v>
      </c>
      <c r="J191" s="4">
        <v>0.14</v>
      </c>
      <c r="K191" s="4">
        <v>0.1442106026833037</v>
      </c>
      <c r="L191" s="1" t="s">
        <v>939</v>
      </c>
      <c r="M191" s="3" t="s">
        <v>648</v>
      </c>
      <c r="N191" s="5">
        <v>29.601152368758</v>
      </c>
      <c r="O191" s="3">
        <v>15.62</v>
      </c>
      <c r="P191" s="3">
        <v>0.6</v>
      </c>
      <c r="Q191" s="4">
        <v>0.0384122919334187</v>
      </c>
      <c r="R191" s="1">
        <v>8</v>
      </c>
      <c r="S191" s="4">
        <v>0.0796084730466029</v>
      </c>
      <c r="T191" s="1" t="s">
        <v>1012</v>
      </c>
      <c r="U191" s="4" t="s">
        <v>1062</v>
      </c>
      <c r="V191" s="1" t="s">
        <v>1066</v>
      </c>
      <c r="W191" s="6" t="s">
        <v>1072</v>
      </c>
      <c r="X191" s="7">
        <v>10776.51182</v>
      </c>
      <c r="Y191" s="10">
        <v>45596</v>
      </c>
      <c r="Z191" s="1" t="s">
        <v>1090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HYPERLINK("https://www.suredividend.com/sure-analysis-CI/","Cigna Group (The)")</f>
        <v>0</v>
      </c>
      <c r="C192" s="1" t="s">
        <v>936</v>
      </c>
      <c r="D192" s="3">
        <v>316</v>
      </c>
      <c r="E192" s="3">
        <v>322.5</v>
      </c>
      <c r="F192" s="3">
        <v>369</v>
      </c>
      <c r="G192" s="4">
        <v>0.8739837398373984</v>
      </c>
      <c r="H192" s="4">
        <v>0.01736434108527132</v>
      </c>
      <c r="I192" s="4">
        <v>0.02730482865096651</v>
      </c>
      <c r="J192" s="4">
        <v>0.1</v>
      </c>
      <c r="K192" s="4">
        <v>0.1439898389883136</v>
      </c>
      <c r="L192" s="1" t="s">
        <v>939</v>
      </c>
      <c r="M192" s="3" t="s">
        <v>939</v>
      </c>
      <c r="N192" s="5">
        <v>11.3556338028169</v>
      </c>
      <c r="O192" s="3">
        <v>28.4</v>
      </c>
      <c r="P192" s="3">
        <v>5.6</v>
      </c>
      <c r="Q192" s="4">
        <v>0.1971830985915493</v>
      </c>
      <c r="R192" s="1">
        <v>4</v>
      </c>
      <c r="S192" s="4">
        <v>0.1000279045625294</v>
      </c>
      <c r="T192" s="1" t="s">
        <v>1000</v>
      </c>
      <c r="U192" s="4" t="s">
        <v>1062</v>
      </c>
      <c r="V192" s="1" t="s">
        <v>1066</v>
      </c>
      <c r="W192" s="6" t="s">
        <v>1073</v>
      </c>
      <c r="X192" s="7">
        <v>89690.307805</v>
      </c>
      <c r="Y192" s="10">
        <v>45600</v>
      </c>
      <c r="Z192" s="1" t="s">
        <v>1079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HYPERLINK("https://www.suredividend.com/sure-analysis-OGN/","Organon &amp; Co.")</f>
        <v>0</v>
      </c>
      <c r="C193" s="1" t="s">
        <v>936</v>
      </c>
      <c r="D193" s="3">
        <v>15.58</v>
      </c>
      <c r="E193" s="3">
        <v>15.105</v>
      </c>
      <c r="F193" s="3">
        <v>20.5</v>
      </c>
      <c r="G193" s="4">
        <v>0.7368292682926829</v>
      </c>
      <c r="H193" s="4">
        <v>0.07414763323402847</v>
      </c>
      <c r="I193" s="4">
        <v>0.06298375206429463</v>
      </c>
      <c r="J193" s="4">
        <v>0.03</v>
      </c>
      <c r="K193" s="4">
        <v>0.1422001311449534</v>
      </c>
      <c r="L193" s="1" t="s">
        <v>939</v>
      </c>
      <c r="M193" s="3" t="s">
        <v>44</v>
      </c>
      <c r="N193" s="5">
        <v>3.684146341463415</v>
      </c>
      <c r="O193" s="3">
        <v>4.1</v>
      </c>
      <c r="P193" s="3">
        <v>1.12</v>
      </c>
      <c r="Q193" s="4">
        <v>0.2731707317073171</v>
      </c>
      <c r="R193" s="1">
        <v>0</v>
      </c>
      <c r="S193" s="4">
        <v>0</v>
      </c>
      <c r="T193" s="1" t="s">
        <v>949</v>
      </c>
      <c r="U193" s="4" t="s">
        <v>1062</v>
      </c>
      <c r="V193" s="1" t="s">
        <v>1066</v>
      </c>
      <c r="W193" s="6" t="s">
        <v>1073</v>
      </c>
      <c r="X193" s="7">
        <v>3888.837013</v>
      </c>
      <c r="Y193" s="10">
        <v>45610</v>
      </c>
      <c r="Z193" s="1" t="s">
        <v>1079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HYPERLINK("https://www.suredividend.com/sure-analysis-PDCO/","Patterson Companies Inc.")</f>
        <v>0</v>
      </c>
      <c r="C194" s="1" t="s">
        <v>936</v>
      </c>
      <c r="D194" s="3">
        <v>21</v>
      </c>
      <c r="E194" s="3">
        <v>20.92</v>
      </c>
      <c r="F194" s="3">
        <v>31</v>
      </c>
      <c r="G194" s="4">
        <v>0.6748387096774194</v>
      </c>
      <c r="H194" s="4">
        <v>0.04971319311663479</v>
      </c>
      <c r="I194" s="4">
        <v>0.08183244648395416</v>
      </c>
      <c r="J194" s="4">
        <v>0.02</v>
      </c>
      <c r="K194" s="4">
        <v>0.1351292633049122</v>
      </c>
      <c r="L194" s="1" t="s">
        <v>939</v>
      </c>
      <c r="M194" s="3" t="s">
        <v>44</v>
      </c>
      <c r="N194" s="5">
        <v>8.789915966386555</v>
      </c>
      <c r="O194" s="3">
        <v>2.38</v>
      </c>
      <c r="P194" s="3">
        <v>1.04</v>
      </c>
      <c r="Q194" s="4">
        <v>0.4369747899159664</v>
      </c>
      <c r="R194" s="1">
        <v>0</v>
      </c>
      <c r="S194" s="4">
        <v>0</v>
      </c>
      <c r="T194" s="1" t="s">
        <v>984</v>
      </c>
      <c r="U194" s="4" t="s">
        <v>1062</v>
      </c>
      <c r="V194" s="1" t="s">
        <v>1066</v>
      </c>
      <c r="W194" s="6" t="s">
        <v>1073</v>
      </c>
      <c r="X194" s="7">
        <v>1842.2305</v>
      </c>
      <c r="Y194" s="10">
        <v>45543</v>
      </c>
      <c r="Z194" s="1" t="s">
        <v>1092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HYPERLINK("https://www.suredividend.com/sure-analysis-KDP/","Keurig Dr Pepper Inc")</f>
        <v>0</v>
      </c>
      <c r="C195" s="1" t="s">
        <v>936</v>
      </c>
      <c r="D195" s="3">
        <v>33</v>
      </c>
      <c r="E195" s="3">
        <v>31.24</v>
      </c>
      <c r="F195" s="3">
        <v>38</v>
      </c>
      <c r="G195" s="4">
        <v>0.8221052631578947</v>
      </c>
      <c r="H195" s="4">
        <v>0.029449423815621</v>
      </c>
      <c r="I195" s="4">
        <v>0.03995492092661723</v>
      </c>
      <c r="J195" s="4">
        <v>0.07000000000000001</v>
      </c>
      <c r="K195" s="4">
        <v>0.1336033188121626</v>
      </c>
      <c r="L195" s="1" t="s">
        <v>939</v>
      </c>
      <c r="M195" s="3" t="s">
        <v>939</v>
      </c>
      <c r="N195" s="5">
        <v>16.27083333333333</v>
      </c>
      <c r="O195" s="3">
        <v>1.92</v>
      </c>
      <c r="P195" s="3">
        <v>0.92</v>
      </c>
      <c r="Q195" s="4">
        <v>0.4791666666666667</v>
      </c>
      <c r="R195" s="1">
        <v>4</v>
      </c>
      <c r="S195" s="4">
        <v>0.04012620718096094</v>
      </c>
      <c r="T195" s="1" t="s">
        <v>969</v>
      </c>
      <c r="U195" s="4" t="s">
        <v>1062</v>
      </c>
      <c r="V195" s="1" t="s">
        <v>1066</v>
      </c>
      <c r="W195" s="6" t="s">
        <v>1074</v>
      </c>
      <c r="X195" s="7">
        <v>42375.611995</v>
      </c>
      <c r="Y195" s="10">
        <v>45597</v>
      </c>
      <c r="Z195" s="1" t="s">
        <v>1092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HYPERLINK("https://www.suredividend.com/sure-analysis-IPG/","Interpublic Group Of Cos., Inc.")</f>
        <v>0</v>
      </c>
      <c r="C196" s="1" t="s">
        <v>936</v>
      </c>
      <c r="D196" s="3">
        <v>30</v>
      </c>
      <c r="E196" s="3">
        <v>27.525</v>
      </c>
      <c r="F196" s="3">
        <v>31</v>
      </c>
      <c r="G196" s="4">
        <v>0.8879032258064515</v>
      </c>
      <c r="H196" s="4">
        <v>0.04795640326975478</v>
      </c>
      <c r="I196" s="4">
        <v>0.02406346719091235</v>
      </c>
      <c r="J196" s="4">
        <v>0.07000000000000001</v>
      </c>
      <c r="K196" s="4">
        <v>0.1334297703281333</v>
      </c>
      <c r="L196" s="1" t="s">
        <v>939</v>
      </c>
      <c r="M196" s="3" t="s">
        <v>44</v>
      </c>
      <c r="N196" s="5">
        <v>9.657894736842104</v>
      </c>
      <c r="O196" s="3">
        <v>2.85</v>
      </c>
      <c r="P196" s="3">
        <v>1.32</v>
      </c>
      <c r="Q196" s="4">
        <v>0.4631578947368421</v>
      </c>
      <c r="R196" s="1">
        <v>13</v>
      </c>
      <c r="S196" s="4">
        <v>0.06517491140365261</v>
      </c>
      <c r="T196" s="1" t="s">
        <v>986</v>
      </c>
      <c r="U196" s="4" t="s">
        <v>1062</v>
      </c>
      <c r="V196" s="1" t="s">
        <v>1066</v>
      </c>
      <c r="W196" s="6" t="s">
        <v>1068</v>
      </c>
      <c r="X196" s="7">
        <v>10251.437167</v>
      </c>
      <c r="Y196" s="10">
        <v>45588</v>
      </c>
      <c r="Z196" s="1" t="s">
        <v>1081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HYPERLINK("https://www.suredividend.com/sure-analysis-MDLZ/","Mondelez International Inc.")</f>
        <v>0</v>
      </c>
      <c r="C197" s="1" t="s">
        <v>936</v>
      </c>
      <c r="D197" s="3">
        <v>69</v>
      </c>
      <c r="E197" s="3">
        <v>63.84</v>
      </c>
      <c r="F197" s="3">
        <v>73</v>
      </c>
      <c r="G197" s="4">
        <v>0.8745205479452055</v>
      </c>
      <c r="H197" s="4">
        <v>0.02944862155388471</v>
      </c>
      <c r="I197" s="4">
        <v>0.02717867929629914</v>
      </c>
      <c r="J197" s="4">
        <v>0.075</v>
      </c>
      <c r="K197" s="4">
        <v>0.1279199430017017</v>
      </c>
      <c r="L197" s="1" t="s">
        <v>939</v>
      </c>
      <c r="M197" s="3" t="s">
        <v>939</v>
      </c>
      <c r="N197" s="5">
        <v>18.3448275862069</v>
      </c>
      <c r="O197" s="3">
        <v>3.48</v>
      </c>
      <c r="P197" s="3">
        <v>1.88</v>
      </c>
      <c r="Q197" s="4">
        <v>0.5402298850574713</v>
      </c>
      <c r="R197" s="1">
        <v>11</v>
      </c>
      <c r="S197" s="4">
        <v>0.0750809910289123</v>
      </c>
      <c r="T197" s="1" t="s">
        <v>965</v>
      </c>
      <c r="U197" s="4" t="s">
        <v>1062</v>
      </c>
      <c r="V197" s="1" t="s">
        <v>1066</v>
      </c>
      <c r="W197" s="6" t="s">
        <v>1074</v>
      </c>
      <c r="X197" s="7">
        <v>85366.48117499999</v>
      </c>
      <c r="Y197" s="10">
        <v>45600</v>
      </c>
      <c r="Z197" s="1" t="s">
        <v>1086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HYPERLINK("https://www.suredividend.com/sure-analysis-AMX/","America Movil S.A.B.DE C.V.")</f>
        <v>0</v>
      </c>
      <c r="C198" s="1" t="s">
        <v>937</v>
      </c>
      <c r="D198" s="3">
        <v>17</v>
      </c>
      <c r="E198" s="3">
        <v>14.945</v>
      </c>
      <c r="F198" s="3">
        <v>20</v>
      </c>
      <c r="G198" s="4">
        <v>0.74725</v>
      </c>
      <c r="H198" s="4">
        <v>0.03479424556707929</v>
      </c>
      <c r="I198" s="4">
        <v>0.06000231868855677</v>
      </c>
      <c r="J198" s="4">
        <v>0.04</v>
      </c>
      <c r="K198" s="4">
        <v>0.1274509781280666</v>
      </c>
      <c r="L198" s="1" t="s">
        <v>939</v>
      </c>
      <c r="M198" s="3" t="s">
        <v>939</v>
      </c>
      <c r="N198" s="5">
        <v>10.30689655172414</v>
      </c>
      <c r="O198" s="3">
        <v>1.45</v>
      </c>
      <c r="P198" s="3">
        <v>0.52</v>
      </c>
      <c r="Q198" s="4">
        <v>0.3586206896551725</v>
      </c>
      <c r="R198" s="1">
        <v>3</v>
      </c>
      <c r="S198" s="4">
        <v>0.03580420358021419</v>
      </c>
      <c r="T198" s="1" t="s">
        <v>944</v>
      </c>
      <c r="U198" s="4" t="s">
        <v>1062</v>
      </c>
      <c r="V198" s="1" t="s">
        <v>1067</v>
      </c>
      <c r="W198" s="6" t="s">
        <v>1068</v>
      </c>
      <c r="X198" s="7">
        <v>46618.925</v>
      </c>
      <c r="Y198" s="10">
        <v>45582</v>
      </c>
      <c r="Z198" s="1" t="s">
        <v>1088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HYPERLINK("https://www.suredividend.com/sure-analysis-DG/","Dollar General Corp.")</f>
        <v>0</v>
      </c>
      <c r="C199" s="1" t="s">
        <v>937</v>
      </c>
      <c r="D199" s="3">
        <v>83</v>
      </c>
      <c r="E199" s="3">
        <v>77.09</v>
      </c>
      <c r="F199" s="3">
        <v>105</v>
      </c>
      <c r="G199" s="4">
        <v>0.7341904761904762</v>
      </c>
      <c r="H199" s="4">
        <v>0.03061356855623297</v>
      </c>
      <c r="I199" s="4">
        <v>0.06374676092003395</v>
      </c>
      <c r="J199" s="4">
        <v>0.04</v>
      </c>
      <c r="K199" s="4">
        <v>0.1272099081533187</v>
      </c>
      <c r="L199" s="1" t="s">
        <v>939</v>
      </c>
      <c r="M199" s="3" t="s">
        <v>939</v>
      </c>
      <c r="N199" s="5">
        <v>13.17777777777778</v>
      </c>
      <c r="O199" s="3">
        <v>5.85</v>
      </c>
      <c r="P199" s="3">
        <v>2.36</v>
      </c>
      <c r="Q199" s="4">
        <v>0.4034188034188034</v>
      </c>
      <c r="R199" s="1">
        <v>9</v>
      </c>
      <c r="S199" s="4">
        <v>0.02034185229948715</v>
      </c>
      <c r="T199" s="1" t="s">
        <v>979</v>
      </c>
      <c r="U199" s="4" t="s">
        <v>1062</v>
      </c>
      <c r="V199" s="1" t="s">
        <v>1066</v>
      </c>
      <c r="W199" s="6" t="s">
        <v>1074</v>
      </c>
      <c r="X199" s="7">
        <v>16953.261535</v>
      </c>
      <c r="Y199" s="10">
        <v>45543</v>
      </c>
      <c r="Z199" s="1" t="s">
        <v>1092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HYPERLINK("https://www.suredividend.com/sure-analysis-BAX/","Baxter International Inc.")</f>
        <v>0</v>
      </c>
      <c r="C200" s="1" t="s">
        <v>936</v>
      </c>
      <c r="D200" s="3">
        <v>34</v>
      </c>
      <c r="E200" s="3">
        <v>33.03</v>
      </c>
      <c r="F200" s="3">
        <v>44</v>
      </c>
      <c r="G200" s="4">
        <v>0.7506818181818182</v>
      </c>
      <c r="H200" s="4">
        <v>0.02058734483802604</v>
      </c>
      <c r="I200" s="4">
        <v>0.05903135987290642</v>
      </c>
      <c r="J200" s="4">
        <v>0.05</v>
      </c>
      <c r="K200" s="4">
        <v>0.1272085681523483</v>
      </c>
      <c r="L200" s="1" t="s">
        <v>939</v>
      </c>
      <c r="M200" s="3" t="s">
        <v>939</v>
      </c>
      <c r="N200" s="5">
        <v>11.31164383561644</v>
      </c>
      <c r="O200" s="3">
        <v>2.92</v>
      </c>
      <c r="P200" s="3">
        <v>0.68</v>
      </c>
      <c r="Q200" s="4">
        <v>0.2328767123287671</v>
      </c>
      <c r="R200" s="1">
        <v>0</v>
      </c>
      <c r="S200" s="4">
        <v>0.0505145404837426</v>
      </c>
      <c r="T200" s="1" t="s">
        <v>942</v>
      </c>
      <c r="U200" s="4" t="s">
        <v>1062</v>
      </c>
      <c r="V200" s="1" t="s">
        <v>1066</v>
      </c>
      <c r="W200" s="6" t="s">
        <v>1073</v>
      </c>
      <c r="X200" s="7">
        <v>16859.601925</v>
      </c>
      <c r="Y200" s="10">
        <v>45608</v>
      </c>
      <c r="Z200" s="1" t="s">
        <v>1079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HYPERLINK("https://www.suredividend.com/sure-analysis-TD/","Toronto Dominion Bank")</f>
        <v>0</v>
      </c>
      <c r="C201" s="1" t="s">
        <v>936</v>
      </c>
      <c r="D201" s="3">
        <v>59</v>
      </c>
      <c r="E201" s="3">
        <v>56.27</v>
      </c>
      <c r="F201" s="3">
        <v>66</v>
      </c>
      <c r="G201" s="4">
        <v>0.8525757575757577</v>
      </c>
      <c r="H201" s="4">
        <v>0.05331437711036076</v>
      </c>
      <c r="I201" s="4">
        <v>0.03241285640644231</v>
      </c>
      <c r="J201" s="4">
        <v>0.05</v>
      </c>
      <c r="K201" s="4">
        <v>0.1255391435441684</v>
      </c>
      <c r="L201" s="1" t="s">
        <v>939</v>
      </c>
      <c r="M201" s="3" t="s">
        <v>44</v>
      </c>
      <c r="N201" s="5">
        <v>9.73529411764706</v>
      </c>
      <c r="O201" s="3">
        <v>5.78</v>
      </c>
      <c r="P201" s="3">
        <v>3</v>
      </c>
      <c r="Q201" s="4">
        <v>0.5190311418685121</v>
      </c>
      <c r="R201" s="1">
        <v>13</v>
      </c>
      <c r="S201" s="4">
        <v>0.05006335758366887</v>
      </c>
      <c r="T201" s="1" t="s">
        <v>967</v>
      </c>
      <c r="U201" s="4" t="s">
        <v>1062</v>
      </c>
      <c r="V201" s="1" t="s">
        <v>1067</v>
      </c>
      <c r="W201" s="6" t="s">
        <v>1072</v>
      </c>
      <c r="X201" s="7">
        <v>100803.339123</v>
      </c>
      <c r="Y201" s="10">
        <v>45536</v>
      </c>
      <c r="Z201" s="1" t="s">
        <v>1086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HYPERLINK("https://www.suredividend.com/sure-analysis-SPTN/","SpartanNash Co")</f>
        <v>0</v>
      </c>
      <c r="C202" s="1" t="s">
        <v>937</v>
      </c>
      <c r="D202" s="3">
        <v>22</v>
      </c>
      <c r="E202" s="3">
        <v>18.23</v>
      </c>
      <c r="F202" s="3">
        <v>23</v>
      </c>
      <c r="G202" s="4">
        <v>0.792608695652174</v>
      </c>
      <c r="H202" s="4">
        <v>0.04772353263850795</v>
      </c>
      <c r="I202" s="4">
        <v>0.04758249663202485</v>
      </c>
      <c r="J202" s="4">
        <v>0.04</v>
      </c>
      <c r="K202" s="4">
        <v>0.1252530465515582</v>
      </c>
      <c r="L202" s="1" t="s">
        <v>939</v>
      </c>
      <c r="M202" s="3" t="s">
        <v>44</v>
      </c>
      <c r="N202" s="5">
        <v>9.115</v>
      </c>
      <c r="O202" s="3">
        <v>2</v>
      </c>
      <c r="P202" s="3">
        <v>0.87</v>
      </c>
      <c r="Q202" s="4">
        <v>0.435</v>
      </c>
      <c r="R202" s="1">
        <v>14</v>
      </c>
      <c r="S202" s="4">
        <v>0.04029694359974445</v>
      </c>
      <c r="T202" s="1" t="s">
        <v>953</v>
      </c>
      <c r="U202" s="4" t="s">
        <v>1062</v>
      </c>
      <c r="V202" s="1" t="s">
        <v>1066</v>
      </c>
      <c r="W202" s="6" t="s">
        <v>1074</v>
      </c>
      <c r="X202" s="7">
        <v>615.014369</v>
      </c>
      <c r="Y202" s="10">
        <v>45540</v>
      </c>
      <c r="Z202" s="1" t="s">
        <v>1085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HYPERLINK("https://www.suredividend.com/sure-analysis-POR/","Portland General Electric Co")</f>
        <v>0</v>
      </c>
      <c r="C203" s="1" t="s">
        <v>936</v>
      </c>
      <c r="D203" s="3">
        <v>48</v>
      </c>
      <c r="E203" s="3">
        <v>46.77</v>
      </c>
      <c r="F203" s="3">
        <v>58</v>
      </c>
      <c r="G203" s="4">
        <v>0.8063793103448277</v>
      </c>
      <c r="H203" s="4">
        <v>0.04276245456489202</v>
      </c>
      <c r="I203" s="4">
        <v>0.043979870100604</v>
      </c>
      <c r="J203" s="4">
        <v>0.045</v>
      </c>
      <c r="K203" s="4">
        <v>0.1248878676122531</v>
      </c>
      <c r="L203" s="1" t="s">
        <v>939</v>
      </c>
      <c r="M203" s="3" t="s">
        <v>44</v>
      </c>
      <c r="N203" s="5">
        <v>14.94249201277955</v>
      </c>
      <c r="O203" s="3">
        <v>3.13</v>
      </c>
      <c r="P203" s="3">
        <v>2</v>
      </c>
      <c r="Q203" s="4">
        <v>0.6389776357827476</v>
      </c>
      <c r="R203" s="1">
        <v>18</v>
      </c>
      <c r="S203" s="4">
        <v>0.0602809527753625</v>
      </c>
      <c r="T203" s="1" t="s">
        <v>1013</v>
      </c>
      <c r="U203" s="4" t="s">
        <v>1062</v>
      </c>
      <c r="V203" s="1" t="s">
        <v>1066</v>
      </c>
      <c r="W203" s="6" t="s">
        <v>1071</v>
      </c>
      <c r="X203" s="7">
        <v>4933.2125</v>
      </c>
      <c r="Y203" s="10">
        <v>45596</v>
      </c>
      <c r="Z203" s="1" t="s">
        <v>1085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HYPERLINK("https://www.suredividend.com/sure-analysis-LRLCF/","L`Oreal")</f>
        <v>0</v>
      </c>
      <c r="C204" s="1" t="s">
        <v>936</v>
      </c>
      <c r="D204" s="3">
        <v>381</v>
      </c>
      <c r="E204" s="3">
        <v>348.44</v>
      </c>
      <c r="F204" s="3">
        <v>358</v>
      </c>
      <c r="G204" s="4">
        <v>0.9732960893854748</v>
      </c>
      <c r="H204" s="4">
        <v>0.020921822982436</v>
      </c>
      <c r="I204" s="4">
        <v>0.005428066347554994</v>
      </c>
      <c r="J204" s="4">
        <v>0.1</v>
      </c>
      <c r="K204" s="4">
        <v>0.1233920406124041</v>
      </c>
      <c r="L204" s="1" t="s">
        <v>939</v>
      </c>
      <c r="M204" s="3" t="s">
        <v>939</v>
      </c>
      <c r="N204" s="5">
        <v>25.32267441860465</v>
      </c>
      <c r="O204" s="3">
        <v>13.76</v>
      </c>
      <c r="P204" s="3">
        <v>7.29</v>
      </c>
      <c r="Q204" s="4">
        <v>0.529796511627907</v>
      </c>
      <c r="R204" s="1">
        <v>24</v>
      </c>
      <c r="S204" s="4">
        <v>0.08496719021265453</v>
      </c>
      <c r="U204" s="4" t="s">
        <v>1062</v>
      </c>
      <c r="V204" s="1" t="s">
        <v>1067</v>
      </c>
      <c r="W204" s="6" t="s">
        <v>1074</v>
      </c>
      <c r="Y204" s="10">
        <v>45589</v>
      </c>
      <c r="Z204" s="1" t="s">
        <v>1081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HYPERLINK("https://www.suredividend.com/sure-analysis-CPB/","Campbell Soup Co.")</f>
        <v>0</v>
      </c>
      <c r="C205" s="1" t="s">
        <v>937</v>
      </c>
      <c r="D205" s="3">
        <v>52</v>
      </c>
      <c r="E205" s="3">
        <v>43.54</v>
      </c>
      <c r="F205" s="3">
        <v>52</v>
      </c>
      <c r="G205" s="4">
        <v>0.8373076923076923</v>
      </c>
      <c r="H205" s="4">
        <v>0.03399173174092789</v>
      </c>
      <c r="I205" s="4">
        <v>0.0361508408916511</v>
      </c>
      <c r="J205" s="4">
        <v>0.06</v>
      </c>
      <c r="K205" s="4">
        <v>0.1220348383741039</v>
      </c>
      <c r="L205" s="1" t="s">
        <v>939</v>
      </c>
      <c r="M205" s="3" t="s">
        <v>939</v>
      </c>
      <c r="N205" s="5">
        <v>13.73501577287066</v>
      </c>
      <c r="O205" s="3">
        <v>3.17</v>
      </c>
      <c r="P205" s="3">
        <v>1.48</v>
      </c>
      <c r="Q205" s="4">
        <v>0.4668769716088328</v>
      </c>
      <c r="R205" s="1">
        <v>0</v>
      </c>
      <c r="S205" s="4">
        <v>0.01949518223787505</v>
      </c>
      <c r="T205" s="1" t="s">
        <v>988</v>
      </c>
      <c r="U205" s="4" t="s">
        <v>1062</v>
      </c>
      <c r="V205" s="1" t="s">
        <v>1066</v>
      </c>
      <c r="W205" s="6" t="s">
        <v>1074</v>
      </c>
      <c r="X205" s="7">
        <v>12973.569464</v>
      </c>
      <c r="Y205" s="10">
        <v>45544</v>
      </c>
      <c r="Z205" s="1" t="s">
        <v>1085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HYPERLINK("https://www.suredividend.com/sure-analysis-GIS/","General Mills, Inc.")</f>
        <v>0</v>
      </c>
      <c r="C206" s="1" t="s">
        <v>937</v>
      </c>
      <c r="D206" s="3">
        <v>74</v>
      </c>
      <c r="E206" s="3">
        <v>62.89</v>
      </c>
      <c r="F206" s="3">
        <v>77</v>
      </c>
      <c r="G206" s="4">
        <v>0.8167532467532468</v>
      </c>
      <c r="H206" s="4">
        <v>0.03816186993162664</v>
      </c>
      <c r="I206" s="4">
        <v>0.0413142847616963</v>
      </c>
      <c r="J206" s="4">
        <v>0.05</v>
      </c>
      <c r="K206" s="4">
        <v>0.1212409141308084</v>
      </c>
      <c r="L206" s="1" t="s">
        <v>939</v>
      </c>
      <c r="M206" s="3" t="s">
        <v>939</v>
      </c>
      <c r="N206" s="5">
        <v>13.97555555555556</v>
      </c>
      <c r="O206" s="3">
        <v>4.5</v>
      </c>
      <c r="P206" s="3">
        <v>2.4</v>
      </c>
      <c r="Q206" s="4">
        <v>0.5333333333333333</v>
      </c>
      <c r="R206" s="1">
        <v>5</v>
      </c>
      <c r="S206" s="4">
        <v>0.03131030647754507</v>
      </c>
      <c r="T206" s="1" t="s">
        <v>967</v>
      </c>
      <c r="U206" s="4" t="s">
        <v>1062</v>
      </c>
      <c r="V206" s="1" t="s">
        <v>1066</v>
      </c>
      <c r="W206" s="6" t="s">
        <v>1074</v>
      </c>
      <c r="X206" s="7">
        <v>34908.391506</v>
      </c>
      <c r="Y206" s="10">
        <v>45553</v>
      </c>
      <c r="Z206" s="1" t="s">
        <v>1088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HYPERLINK("https://www.suredividend.com/sure-analysis-BIP/","Brookfield Infrastructure Partners L.P")</f>
        <v>0</v>
      </c>
      <c r="C207" s="1" t="s">
        <v>936</v>
      </c>
      <c r="D207" s="3">
        <v>35</v>
      </c>
      <c r="E207" s="3">
        <v>34.35</v>
      </c>
      <c r="F207" s="3">
        <v>36</v>
      </c>
      <c r="G207" s="4">
        <v>0.9541666666666667</v>
      </c>
      <c r="H207" s="4">
        <v>0.04716157205240175</v>
      </c>
      <c r="I207" s="4">
        <v>0.009427545926289582</v>
      </c>
      <c r="J207" s="4">
        <v>0.07000000000000001</v>
      </c>
      <c r="K207" s="4">
        <v>0.1186692443505206</v>
      </c>
      <c r="L207" s="1" t="s">
        <v>939</v>
      </c>
      <c r="M207" s="3" t="s">
        <v>44</v>
      </c>
      <c r="N207" s="5">
        <v>10.87025316455696</v>
      </c>
      <c r="O207" s="3">
        <v>3.16</v>
      </c>
      <c r="P207" s="3">
        <v>1.62</v>
      </c>
      <c r="Q207" s="4">
        <v>0.5126582278481012</v>
      </c>
      <c r="R207" s="1">
        <v>15</v>
      </c>
      <c r="S207" s="4">
        <v>0.06020279266594519</v>
      </c>
      <c r="T207" s="1" t="s">
        <v>942</v>
      </c>
      <c r="U207" s="4" t="s">
        <v>1064</v>
      </c>
      <c r="V207" s="1" t="s">
        <v>1067</v>
      </c>
      <c r="W207" s="6" t="s">
        <v>1071</v>
      </c>
      <c r="X207" s="7">
        <v>17355.17554</v>
      </c>
      <c r="Y207" s="10">
        <v>45610</v>
      </c>
      <c r="Z207" s="1" t="s">
        <v>1086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HYPERLINK("https://www.suredividend.com/sure-analysis-SOME/","Somerset Trust Holding Company")</f>
        <v>0</v>
      </c>
      <c r="C208" s="1" t="s">
        <v>936</v>
      </c>
      <c r="D208" s="3">
        <v>42</v>
      </c>
      <c r="E208" s="3">
        <v>43.45</v>
      </c>
      <c r="F208" s="3">
        <v>52</v>
      </c>
      <c r="G208" s="4">
        <v>0.8355769230769231</v>
      </c>
      <c r="H208" s="4">
        <v>0.03774453394706559</v>
      </c>
      <c r="I208" s="4">
        <v>0.03657973114427904</v>
      </c>
      <c r="J208" s="4">
        <v>0.05</v>
      </c>
      <c r="K208" s="4">
        <v>0.1179426952213813</v>
      </c>
      <c r="L208" s="1" t="s">
        <v>939</v>
      </c>
      <c r="M208" s="3" t="s">
        <v>939</v>
      </c>
      <c r="N208" s="5">
        <v>5.052325581395349</v>
      </c>
      <c r="O208" s="3">
        <v>8.6</v>
      </c>
      <c r="P208" s="3">
        <v>1.64</v>
      </c>
      <c r="Q208" s="4">
        <v>0.1906976744186046</v>
      </c>
      <c r="R208" s="1">
        <v>24</v>
      </c>
      <c r="S208" s="4">
        <v>0.04968861687192305</v>
      </c>
      <c r="U208" s="4" t="s">
        <v>1062</v>
      </c>
      <c r="V208" s="1" t="s">
        <v>1066</v>
      </c>
      <c r="W208" s="6" t="s">
        <v>1072</v>
      </c>
      <c r="X208" s="7">
        <v>0</v>
      </c>
      <c r="Y208" s="10">
        <v>45601</v>
      </c>
      <c r="Z208" s="1" t="s">
        <v>1081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HYPERLINK("https://www.suredividend.com/sure-analysis-FNV/","Franco-Nevada Corporation")</f>
        <v>0</v>
      </c>
      <c r="C209" s="1" t="s">
        <v>936</v>
      </c>
      <c r="D209" s="3">
        <v>122</v>
      </c>
      <c r="E209" s="3">
        <v>118.52</v>
      </c>
      <c r="F209" s="3">
        <v>128</v>
      </c>
      <c r="G209" s="4">
        <v>0.9259375</v>
      </c>
      <c r="H209" s="4">
        <v>0.01214984812689841</v>
      </c>
      <c r="I209" s="4">
        <v>0.01550873963832622</v>
      </c>
      <c r="J209" s="4">
        <v>0.09</v>
      </c>
      <c r="K209" s="4">
        <v>0.1169877031739923</v>
      </c>
      <c r="L209" s="1" t="s">
        <v>939</v>
      </c>
      <c r="M209" s="3" t="s">
        <v>833</v>
      </c>
      <c r="N209" s="5">
        <v>36.02431610942249</v>
      </c>
      <c r="O209" s="3">
        <v>3.29</v>
      </c>
      <c r="P209" s="3">
        <v>1.44</v>
      </c>
      <c r="Q209" s="4">
        <v>0.4376899696048632</v>
      </c>
      <c r="R209" s="1">
        <v>17</v>
      </c>
      <c r="S209" s="4">
        <v>0.0804251218424088</v>
      </c>
      <c r="T209" s="1" t="s">
        <v>1014</v>
      </c>
      <c r="U209" s="4" t="s">
        <v>1062</v>
      </c>
      <c r="V209" s="1" t="s">
        <v>1067</v>
      </c>
      <c r="W209" s="6" t="s">
        <v>1070</v>
      </c>
      <c r="X209" s="7">
        <v>22765.055475</v>
      </c>
      <c r="Y209" s="10">
        <v>45524</v>
      </c>
      <c r="Z209" s="1" t="s">
        <v>1085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HYPERLINK("https://www.suredividend.com/sure-analysis-MRK/","Merck &amp; Co Inc")</f>
        <v>0</v>
      </c>
      <c r="C210" s="1" t="s">
        <v>936</v>
      </c>
      <c r="D210" s="3">
        <v>102</v>
      </c>
      <c r="E210" s="3">
        <v>96.58</v>
      </c>
      <c r="F210" s="3">
        <v>116</v>
      </c>
      <c r="G210" s="4">
        <v>0.8325862068965517</v>
      </c>
      <c r="H210" s="4">
        <v>0.03189066059225513</v>
      </c>
      <c r="I210" s="4">
        <v>0.03732335888618832</v>
      </c>
      <c r="J210" s="4">
        <v>0.05</v>
      </c>
      <c r="K210" s="4">
        <v>0.1142949272341951</v>
      </c>
      <c r="L210" s="1" t="s">
        <v>939</v>
      </c>
      <c r="M210" s="3" t="s">
        <v>939</v>
      </c>
      <c r="N210" s="5">
        <v>12.46193548387097</v>
      </c>
      <c r="O210" s="3">
        <v>7.75</v>
      </c>
      <c r="P210" s="3">
        <v>3.08</v>
      </c>
      <c r="Q210" s="4">
        <v>0.3974193548387097</v>
      </c>
      <c r="R210" s="1">
        <v>13</v>
      </c>
      <c r="S210" s="4">
        <v>0.0499493929097905</v>
      </c>
      <c r="T210" s="1" t="s">
        <v>943</v>
      </c>
      <c r="U210" s="4" t="s">
        <v>1062</v>
      </c>
      <c r="V210" s="1" t="s">
        <v>1066</v>
      </c>
      <c r="W210" s="6" t="s">
        <v>1073</v>
      </c>
      <c r="X210" s="7">
        <v>244261.617881</v>
      </c>
      <c r="Y210" s="10">
        <v>45600</v>
      </c>
      <c r="Z210" s="1" t="s">
        <v>1079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HYPERLINK("https://www.suredividend.com/sure-analysis-YUM/","Yum Brands Inc.")</f>
        <v>0</v>
      </c>
      <c r="C211" s="1" t="s">
        <v>936</v>
      </c>
      <c r="D211" s="3">
        <v>135</v>
      </c>
      <c r="E211" s="3">
        <v>134.03</v>
      </c>
      <c r="F211" s="3">
        <v>139</v>
      </c>
      <c r="G211" s="4">
        <v>0.9642446043165468</v>
      </c>
      <c r="H211" s="4">
        <v>0.01999552339028576</v>
      </c>
      <c r="I211" s="4">
        <v>0.007308634170962502</v>
      </c>
      <c r="J211" s="4">
        <v>0.09</v>
      </c>
      <c r="K211" s="4">
        <v>0.1139740043968154</v>
      </c>
      <c r="L211" s="1" t="s">
        <v>939</v>
      </c>
      <c r="M211" s="3" t="s">
        <v>591</v>
      </c>
      <c r="N211" s="5">
        <v>23.30956521739131</v>
      </c>
      <c r="O211" s="3">
        <v>5.75</v>
      </c>
      <c r="P211" s="3">
        <v>2.68</v>
      </c>
      <c r="Q211" s="4">
        <v>0.4660869565217391</v>
      </c>
      <c r="R211" s="1">
        <v>7</v>
      </c>
      <c r="S211" s="4">
        <v>0.06080007397849596</v>
      </c>
      <c r="T211" s="1" t="s">
        <v>977</v>
      </c>
      <c r="U211" s="4" t="s">
        <v>1062</v>
      </c>
      <c r="V211" s="1" t="s">
        <v>1066</v>
      </c>
      <c r="W211" s="6" t="s">
        <v>1077</v>
      </c>
      <c r="X211" s="7">
        <v>37537.254721</v>
      </c>
      <c r="Y211" s="10">
        <v>45602</v>
      </c>
      <c r="Z211" s="1" t="s">
        <v>1088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HYPERLINK("https://www.suredividend.com/sure-analysis-VZ/","Verizon Communications Inc")</f>
        <v>0</v>
      </c>
      <c r="C212" s="1" t="s">
        <v>936</v>
      </c>
      <c r="D212" s="3">
        <v>43</v>
      </c>
      <c r="E212" s="3">
        <v>42.29</v>
      </c>
      <c r="F212" s="3">
        <v>51</v>
      </c>
      <c r="G212" s="4">
        <v>0.8292156862745098</v>
      </c>
      <c r="H212" s="4">
        <v>0.06408134310711752</v>
      </c>
      <c r="I212" s="4">
        <v>0.0381652746979193</v>
      </c>
      <c r="J212" s="4">
        <v>0.025</v>
      </c>
      <c r="K212" s="4">
        <v>0.112541942220429</v>
      </c>
      <c r="L212" s="1" t="s">
        <v>939</v>
      </c>
      <c r="M212" s="3" t="s">
        <v>44</v>
      </c>
      <c r="N212" s="5">
        <v>9.193478260869565</v>
      </c>
      <c r="O212" s="3">
        <v>4.6</v>
      </c>
      <c r="P212" s="3">
        <v>2.71</v>
      </c>
      <c r="Q212" s="4">
        <v>0.5891304347826087</v>
      </c>
      <c r="R212" s="1">
        <v>18</v>
      </c>
      <c r="S212" s="4">
        <v>0.01985957933669291</v>
      </c>
      <c r="T212" s="1" t="s">
        <v>967</v>
      </c>
      <c r="U212" s="4" t="s">
        <v>1062</v>
      </c>
      <c r="V212" s="1" t="s">
        <v>1066</v>
      </c>
      <c r="W212" s="6" t="s">
        <v>1068</v>
      </c>
      <c r="X212" s="7">
        <v>177856.709908</v>
      </c>
      <c r="Y212" s="10">
        <v>45591</v>
      </c>
      <c r="Z212" s="1" t="s">
        <v>1079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HYPERLINK("https://www.suredividend.com/sure-analysis-DGICA/","Donegal Group Inc.")</f>
        <v>0</v>
      </c>
      <c r="C213" s="1" t="s">
        <v>936</v>
      </c>
      <c r="D213" s="3">
        <v>15.42</v>
      </c>
      <c r="E213" s="3">
        <v>15.7</v>
      </c>
      <c r="F213" s="3">
        <v>18</v>
      </c>
      <c r="G213" s="4">
        <v>0.8722222222222222</v>
      </c>
      <c r="H213" s="4">
        <v>0.04394904458598726</v>
      </c>
      <c r="I213" s="4">
        <v>0.02771943754613293</v>
      </c>
      <c r="J213" s="4">
        <v>0.05</v>
      </c>
      <c r="K213" s="4">
        <v>0.1124324862148092</v>
      </c>
      <c r="L213" s="1" t="s">
        <v>939</v>
      </c>
      <c r="M213" s="3" t="s">
        <v>44</v>
      </c>
      <c r="N213" s="5">
        <v>15.7</v>
      </c>
      <c r="O213" s="3">
        <v>1</v>
      </c>
      <c r="P213" s="3">
        <v>0.6899999999999999</v>
      </c>
      <c r="Q213" s="4">
        <v>0.6899999999999999</v>
      </c>
      <c r="R213" s="1">
        <v>22</v>
      </c>
      <c r="S213" s="4">
        <v>0.03002598081465924</v>
      </c>
      <c r="T213" s="1" t="s">
        <v>1003</v>
      </c>
      <c r="U213" s="4" t="s">
        <v>1062</v>
      </c>
      <c r="V213" s="1" t="s">
        <v>1066</v>
      </c>
      <c r="W213" s="6" t="s">
        <v>1072</v>
      </c>
      <c r="X213" s="7">
        <v>531.484106</v>
      </c>
      <c r="Y213" s="10">
        <v>45594</v>
      </c>
      <c r="Z213" s="1" t="s">
        <v>1083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HYPERLINK("https://www.suredividend.com/sure-analysis-EPD/","Enterprise Products Partners L P")</f>
        <v>0</v>
      </c>
      <c r="C214" s="1" t="s">
        <v>936</v>
      </c>
      <c r="D214" s="3">
        <v>30.4</v>
      </c>
      <c r="E214" s="3">
        <v>31.47</v>
      </c>
      <c r="F214" s="3">
        <v>32.1</v>
      </c>
      <c r="G214" s="4">
        <v>0.9803738317757008</v>
      </c>
      <c r="H214" s="4">
        <v>0.0667302192564347</v>
      </c>
      <c r="I214" s="4">
        <v>0.003972131899338649</v>
      </c>
      <c r="J214" s="4">
        <v>0.052</v>
      </c>
      <c r="K214" s="4">
        <v>0.1112065907916759</v>
      </c>
      <c r="L214" s="1" t="s">
        <v>939</v>
      </c>
      <c r="M214" s="3" t="s">
        <v>44</v>
      </c>
      <c r="N214" s="5">
        <v>8.815126050420169</v>
      </c>
      <c r="O214" s="3">
        <v>3.57</v>
      </c>
      <c r="P214" s="3">
        <v>2.1</v>
      </c>
      <c r="Q214" s="4">
        <v>0.5882352941176471</v>
      </c>
      <c r="R214" s="1">
        <v>26</v>
      </c>
      <c r="S214" s="4">
        <v>0.04364022715043592</v>
      </c>
      <c r="T214" s="1" t="s">
        <v>983</v>
      </c>
      <c r="U214" s="4" t="s">
        <v>1064</v>
      </c>
      <c r="V214" s="1" t="s">
        <v>1066</v>
      </c>
      <c r="W214" s="6" t="s">
        <v>1078</v>
      </c>
      <c r="X214" s="7">
        <v>68256.935679</v>
      </c>
      <c r="Y214" s="10">
        <v>45614</v>
      </c>
      <c r="Z214" s="1" t="s">
        <v>1094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HYPERLINK("https://www.suredividend.com/sure-analysis-SJM/","J.M. Smucker Co.")</f>
        <v>0</v>
      </c>
      <c r="C215" s="1" t="s">
        <v>936</v>
      </c>
      <c r="D215" s="3">
        <v>114</v>
      </c>
      <c r="E215" s="3">
        <v>110.48</v>
      </c>
      <c r="F215" s="3">
        <v>133</v>
      </c>
      <c r="G215" s="4">
        <v>0.8306766917293233</v>
      </c>
      <c r="H215" s="4">
        <v>0.0391020999275887</v>
      </c>
      <c r="I215" s="4">
        <v>0.03779982966864104</v>
      </c>
      <c r="J215" s="4">
        <v>0.04</v>
      </c>
      <c r="K215" s="4">
        <v>0.109994795327959</v>
      </c>
      <c r="L215" s="1" t="s">
        <v>939</v>
      </c>
      <c r="M215" s="3" t="s">
        <v>44</v>
      </c>
      <c r="N215" s="5">
        <v>13.31084337349398</v>
      </c>
      <c r="O215" s="3">
        <v>8.300000000000001</v>
      </c>
      <c r="P215" s="3">
        <v>4.32</v>
      </c>
      <c r="Q215" s="4">
        <v>0.5204819277108433</v>
      </c>
      <c r="R215" s="1">
        <v>28</v>
      </c>
      <c r="S215" s="4">
        <v>0.04016060061424764</v>
      </c>
      <c r="T215" s="1" t="s">
        <v>972</v>
      </c>
      <c r="U215" s="4" t="s">
        <v>1062</v>
      </c>
      <c r="V215" s="1" t="s">
        <v>1066</v>
      </c>
      <c r="W215" s="6" t="s">
        <v>1074</v>
      </c>
      <c r="X215" s="7">
        <v>11754.695344</v>
      </c>
      <c r="Y215" s="10">
        <v>45534</v>
      </c>
      <c r="Z215" s="1" t="s">
        <v>1088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HYPERLINK("https://www.suredividend.com/sure-analysis-PNGAY/","Ping AN Insurance (Group) Co. of China, Ltd.")</f>
        <v>0</v>
      </c>
      <c r="C216" s="1" t="s">
        <v>936</v>
      </c>
      <c r="D216" s="3">
        <v>12.48</v>
      </c>
      <c r="E216" s="3">
        <v>11.9</v>
      </c>
      <c r="F216" s="3">
        <v>13.32</v>
      </c>
      <c r="G216" s="4">
        <v>0.8933933933933934</v>
      </c>
      <c r="H216" s="4">
        <v>0.05714285714285715</v>
      </c>
      <c r="I216" s="4">
        <v>0.02280172706477601</v>
      </c>
      <c r="J216" s="4">
        <v>0.04</v>
      </c>
      <c r="K216" s="4">
        <v>0.1099077941129669</v>
      </c>
      <c r="L216" s="1" t="s">
        <v>939</v>
      </c>
      <c r="M216" s="3" t="s">
        <v>44</v>
      </c>
      <c r="N216" s="5">
        <v>5.36036036036036</v>
      </c>
      <c r="O216" s="3">
        <v>2.22</v>
      </c>
      <c r="P216" s="3">
        <v>0.68</v>
      </c>
      <c r="Q216" s="4">
        <v>0.3063063063063063</v>
      </c>
      <c r="R216" s="1">
        <v>13</v>
      </c>
      <c r="S216" s="4">
        <v>0.04067191902758016</v>
      </c>
      <c r="T216" s="1" t="s">
        <v>989</v>
      </c>
      <c r="U216" s="4" t="s">
        <v>1062</v>
      </c>
      <c r="V216" s="1" t="s">
        <v>1067</v>
      </c>
      <c r="W216" s="6" t="s">
        <v>1072</v>
      </c>
      <c r="X216" s="7">
        <v>0</v>
      </c>
      <c r="Y216" s="10">
        <v>45587</v>
      </c>
      <c r="Z216" s="1" t="s">
        <v>1081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HYPERLINK("https://www.suredividend.com/sure-analysis-SBAC/","SBA Communications Corp")</f>
        <v>0</v>
      </c>
      <c r="C217" s="1" t="s">
        <v>936</v>
      </c>
      <c r="D217" s="3">
        <v>232</v>
      </c>
      <c r="E217" s="3">
        <v>221.72</v>
      </c>
      <c r="F217" s="3">
        <v>233</v>
      </c>
      <c r="G217" s="4">
        <v>0.951587982832618</v>
      </c>
      <c r="H217" s="4">
        <v>0.01767995670214685</v>
      </c>
      <c r="I217" s="4">
        <v>0.009974038232823501</v>
      </c>
      <c r="J217" s="4">
        <v>0.08</v>
      </c>
      <c r="K217" s="4">
        <v>0.1089806445750692</v>
      </c>
      <c r="L217" s="1" t="s">
        <v>939</v>
      </c>
      <c r="M217" s="3" t="s">
        <v>591</v>
      </c>
      <c r="N217" s="5">
        <v>16.63315828957239</v>
      </c>
      <c r="O217" s="3">
        <v>13.33</v>
      </c>
      <c r="P217" s="3">
        <v>3.92</v>
      </c>
      <c r="Q217" s="4">
        <v>0.2940735183795949</v>
      </c>
      <c r="R217" s="1">
        <v>5</v>
      </c>
      <c r="S217" s="4">
        <v>0.14007173046985</v>
      </c>
      <c r="T217" s="1" t="s">
        <v>1008</v>
      </c>
      <c r="U217" s="4" t="s">
        <v>1063</v>
      </c>
      <c r="V217" s="1" t="s">
        <v>1066</v>
      </c>
      <c r="W217" s="6" t="s">
        <v>1076</v>
      </c>
      <c r="X217" s="7">
        <v>23828.086932</v>
      </c>
      <c r="Y217" s="10">
        <v>45595</v>
      </c>
      <c r="Z217" s="1" t="s">
        <v>1081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HYPERLINK("https://www.suredividend.com/sure-analysis-AMT/","American Tower Corp.")</f>
        <v>0</v>
      </c>
      <c r="C218" s="1" t="s">
        <v>936</v>
      </c>
      <c r="D218" s="3">
        <v>196</v>
      </c>
      <c r="E218" s="3">
        <v>199.07</v>
      </c>
      <c r="F218" s="3">
        <v>232</v>
      </c>
      <c r="G218" s="4">
        <v>0.8580603448275862</v>
      </c>
      <c r="H218" s="4">
        <v>0.03255136384186468</v>
      </c>
      <c r="I218" s="4">
        <v>0.0310896647779848</v>
      </c>
      <c r="J218" s="4">
        <v>0.05</v>
      </c>
      <c r="K218" s="4">
        <v>0.1087821229366244</v>
      </c>
      <c r="L218" s="1" t="s">
        <v>939</v>
      </c>
      <c r="M218" s="3" t="s">
        <v>939</v>
      </c>
      <c r="N218" s="5">
        <v>18.90503323836657</v>
      </c>
      <c r="O218" s="3">
        <v>10.53</v>
      </c>
      <c r="P218" s="3">
        <v>6.48</v>
      </c>
      <c r="Q218" s="4">
        <v>0.6153846153846154</v>
      </c>
      <c r="R218" s="1">
        <v>13</v>
      </c>
      <c r="S218" s="4">
        <v>0.04922937559896279</v>
      </c>
      <c r="T218" s="1" t="s">
        <v>1015</v>
      </c>
      <c r="U218" s="4" t="s">
        <v>1063</v>
      </c>
      <c r="V218" s="1" t="s">
        <v>1066</v>
      </c>
      <c r="W218" s="6" t="s">
        <v>1076</v>
      </c>
      <c r="X218" s="7">
        <v>92915.824097</v>
      </c>
      <c r="Y218" s="10">
        <v>45608</v>
      </c>
      <c r="Z218" s="1" t="s">
        <v>1088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HYPERLINK("https://www.suredividend.com/sure-analysis-ARTNA/","Artesian Resources Corp.")</f>
        <v>0</v>
      </c>
      <c r="C219" s="1" t="s">
        <v>937</v>
      </c>
      <c r="D219" s="3">
        <v>35.9</v>
      </c>
      <c r="E219" s="3">
        <v>34.44</v>
      </c>
      <c r="F219" s="3">
        <v>39.8</v>
      </c>
      <c r="G219" s="4">
        <v>0.8653266331658291</v>
      </c>
      <c r="H219" s="4">
        <v>0.0351335656213705</v>
      </c>
      <c r="I219" s="4">
        <v>0.02935217344701901</v>
      </c>
      <c r="J219" s="4">
        <v>0.051</v>
      </c>
      <c r="K219" s="4">
        <v>0.1068237523760982</v>
      </c>
      <c r="L219" s="1" t="s">
        <v>939</v>
      </c>
      <c r="M219" s="3" t="s">
        <v>44</v>
      </c>
      <c r="N219" s="5">
        <v>17.30653266331658</v>
      </c>
      <c r="O219" s="3">
        <v>1.99</v>
      </c>
      <c r="P219" s="3">
        <v>1.21</v>
      </c>
      <c r="Q219" s="4">
        <v>0.6080402010050251</v>
      </c>
      <c r="R219" s="1">
        <v>30</v>
      </c>
      <c r="S219" s="4">
        <v>0.006525839444661896</v>
      </c>
      <c r="T219" s="1" t="s">
        <v>1016</v>
      </c>
      <c r="U219" s="4" t="s">
        <v>1062</v>
      </c>
      <c r="V219" s="1" t="s">
        <v>1066</v>
      </c>
      <c r="W219" s="6" t="s">
        <v>1071</v>
      </c>
      <c r="X219" s="7">
        <v>355.69102</v>
      </c>
      <c r="Y219" s="10">
        <v>45611</v>
      </c>
      <c r="Z219" s="1" t="s">
        <v>1094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HYPERLINK("https://www.suredividend.com/sure-analysis-UNH/","Unitedhealth Group Inc")</f>
        <v>0</v>
      </c>
      <c r="C220" s="1" t="s">
        <v>936</v>
      </c>
      <c r="D220" s="3">
        <v>556</v>
      </c>
      <c r="E220" s="3">
        <v>589.6900000000001</v>
      </c>
      <c r="F220" s="3">
        <v>540</v>
      </c>
      <c r="G220" s="4">
        <v>1.092018518518519</v>
      </c>
      <c r="H220" s="4">
        <v>0.01424477267716936</v>
      </c>
      <c r="I220" s="4">
        <v>-0.01745149461214701</v>
      </c>
      <c r="J220" s="4">
        <v>0.11</v>
      </c>
      <c r="K220" s="4">
        <v>0.1053950881774723</v>
      </c>
      <c r="L220" s="1" t="s">
        <v>939</v>
      </c>
      <c r="M220" s="3" t="s">
        <v>591</v>
      </c>
      <c r="N220" s="5">
        <v>21.84037037037037</v>
      </c>
      <c r="O220" s="3">
        <v>27</v>
      </c>
      <c r="P220" s="3">
        <v>8.4</v>
      </c>
      <c r="Q220" s="4">
        <v>0.3111111111111111</v>
      </c>
      <c r="R220" s="1">
        <v>15</v>
      </c>
      <c r="S220" s="4">
        <v>0.1399509025586547</v>
      </c>
      <c r="T220" s="1" t="s">
        <v>943</v>
      </c>
      <c r="U220" s="4" t="s">
        <v>1062</v>
      </c>
      <c r="V220" s="1" t="s">
        <v>1066</v>
      </c>
      <c r="W220" s="6" t="s">
        <v>1073</v>
      </c>
      <c r="X220" s="7">
        <v>542645.657543</v>
      </c>
      <c r="Y220" s="10">
        <v>45581</v>
      </c>
      <c r="Z220" s="1" t="s">
        <v>1089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HYPERLINK("https://www.suredividend.com/sure-analysis-PII/","Polaris Inc")</f>
        <v>0</v>
      </c>
      <c r="C221" s="1" t="s">
        <v>937</v>
      </c>
      <c r="D221" s="3">
        <v>70</v>
      </c>
      <c r="E221" s="3">
        <v>66.7</v>
      </c>
      <c r="F221" s="3">
        <v>78</v>
      </c>
      <c r="G221" s="4">
        <v>0.8551282051282052</v>
      </c>
      <c r="H221" s="4">
        <v>0.03958020989505247</v>
      </c>
      <c r="I221" s="4">
        <v>0.03179579534637855</v>
      </c>
      <c r="J221" s="4">
        <v>0.04</v>
      </c>
      <c r="K221" s="4">
        <v>0.1047579153687206</v>
      </c>
      <c r="L221" s="1" t="s">
        <v>939</v>
      </c>
      <c r="M221" s="3" t="s">
        <v>44</v>
      </c>
      <c r="N221" s="5">
        <v>11.11666666666667</v>
      </c>
      <c r="O221" s="3">
        <v>6</v>
      </c>
      <c r="P221" s="3">
        <v>2.64</v>
      </c>
      <c r="Q221" s="4">
        <v>0.44</v>
      </c>
      <c r="R221" s="1">
        <v>29</v>
      </c>
      <c r="S221" s="4">
        <v>0.03987280625583534</v>
      </c>
      <c r="T221" s="1" t="s">
        <v>986</v>
      </c>
      <c r="U221" s="4" t="s">
        <v>1062</v>
      </c>
      <c r="V221" s="1" t="s">
        <v>1066</v>
      </c>
      <c r="W221" s="6" t="s">
        <v>1077</v>
      </c>
      <c r="X221" s="7">
        <v>3719.879544</v>
      </c>
      <c r="Y221" s="10">
        <v>45591</v>
      </c>
      <c r="Z221" s="1" t="s">
        <v>1079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HYPERLINK("https://www.suredividend.com/sure-analysis-EVRG/","Evergy Inc")</f>
        <v>0</v>
      </c>
      <c r="C222" s="1" t="s">
        <v>936</v>
      </c>
      <c r="D222" s="3">
        <v>63</v>
      </c>
      <c r="E222" s="3">
        <v>63.86</v>
      </c>
      <c r="F222" s="3">
        <v>70</v>
      </c>
      <c r="G222" s="4">
        <v>0.9122857142857143</v>
      </c>
      <c r="H222" s="4">
        <v>0.0418102098340119</v>
      </c>
      <c r="I222" s="4">
        <v>0.01852999961358193</v>
      </c>
      <c r="J222" s="4">
        <v>0.05</v>
      </c>
      <c r="K222" s="4">
        <v>0.1042246630485422</v>
      </c>
      <c r="L222" s="1" t="s">
        <v>939</v>
      </c>
      <c r="M222" s="3" t="s">
        <v>939</v>
      </c>
      <c r="N222" s="5">
        <v>16.67362924281984</v>
      </c>
      <c r="O222" s="3">
        <v>3.83</v>
      </c>
      <c r="P222" s="3">
        <v>2.67</v>
      </c>
      <c r="Q222" s="4">
        <v>0.6971279373368146</v>
      </c>
      <c r="R222" s="1">
        <v>20</v>
      </c>
      <c r="S222" s="4">
        <v>0.05014343938424126</v>
      </c>
      <c r="T222" s="1" t="s">
        <v>999</v>
      </c>
      <c r="U222" s="4" t="s">
        <v>1062</v>
      </c>
      <c r="V222" s="1" t="s">
        <v>1066</v>
      </c>
      <c r="W222" s="6" t="s">
        <v>1071</v>
      </c>
      <c r="X222" s="7">
        <v>14688.57817</v>
      </c>
      <c r="Y222" s="10">
        <v>45607</v>
      </c>
      <c r="Z222" s="1" t="s">
        <v>1088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936</v>
      </c>
      <c r="D223" s="3">
        <v>418</v>
      </c>
      <c r="E223" s="3">
        <v>445.12</v>
      </c>
      <c r="F223" s="3">
        <v>408</v>
      </c>
      <c r="G223" s="4">
        <v>1.090980392156863</v>
      </c>
      <c r="H223" s="4">
        <v>0.01356937455068296</v>
      </c>
      <c r="I223" s="4">
        <v>-0.01726457622270827</v>
      </c>
      <c r="J223" s="4">
        <v>0.11</v>
      </c>
      <c r="K223" s="4">
        <v>0.1038250471558311</v>
      </c>
      <c r="L223" s="1" t="s">
        <v>939</v>
      </c>
      <c r="M223" s="3" t="s">
        <v>591</v>
      </c>
      <c r="N223" s="5">
        <v>27.3079754601227</v>
      </c>
      <c r="O223" s="3">
        <v>16.3</v>
      </c>
      <c r="P223" s="3">
        <v>6.04</v>
      </c>
      <c r="Q223" s="4">
        <v>0.3705521472392638</v>
      </c>
      <c r="R223" s="1">
        <v>11</v>
      </c>
      <c r="S223" s="4">
        <v>0.1113544776207098</v>
      </c>
      <c r="T223" s="1" t="s">
        <v>996</v>
      </c>
      <c r="U223" s="4" t="s">
        <v>1062</v>
      </c>
      <c r="V223" s="1" t="s">
        <v>1066</v>
      </c>
      <c r="W223" s="6" t="s">
        <v>1077</v>
      </c>
      <c r="X223" s="7">
        <v>15363.277012</v>
      </c>
      <c r="Y223" s="10">
        <v>45575</v>
      </c>
      <c r="Z223" s="1" t="s">
        <v>1088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HYPERLINK("https://www.suredividend.com/sure-analysis-SWK/","Stanley Black &amp; Decker Inc")</f>
        <v>0</v>
      </c>
      <c r="C224" s="1" t="s">
        <v>937</v>
      </c>
      <c r="D224" s="3">
        <v>94</v>
      </c>
      <c r="E224" s="3">
        <v>86.59</v>
      </c>
      <c r="F224" s="3">
        <v>84</v>
      </c>
      <c r="G224" s="4">
        <v>1.030833333333333</v>
      </c>
      <c r="H224" s="4">
        <v>0.03787966277861184</v>
      </c>
      <c r="I224" s="4">
        <v>-0.006055100860457796</v>
      </c>
      <c r="J224" s="4">
        <v>0.08</v>
      </c>
      <c r="K224" s="4">
        <v>0.102162368200132</v>
      </c>
      <c r="L224" s="1" t="s">
        <v>939</v>
      </c>
      <c r="M224" s="3" t="s">
        <v>44</v>
      </c>
      <c r="N224" s="5">
        <v>21.11951219512195</v>
      </c>
      <c r="O224" s="3">
        <v>4.1</v>
      </c>
      <c r="P224" s="3">
        <v>3.28</v>
      </c>
      <c r="Q224" s="4">
        <v>0.8</v>
      </c>
      <c r="R224" s="1">
        <v>57</v>
      </c>
      <c r="S224" s="4">
        <v>0.01992196624507558</v>
      </c>
      <c r="T224" s="1" t="s">
        <v>956</v>
      </c>
      <c r="U224" s="4" t="s">
        <v>1062</v>
      </c>
      <c r="V224" s="1" t="s">
        <v>1066</v>
      </c>
      <c r="W224" s="6" t="s">
        <v>1069</v>
      </c>
      <c r="X224" s="7">
        <v>13347.508211</v>
      </c>
      <c r="Y224" s="10">
        <v>45597</v>
      </c>
      <c r="Z224" s="1" t="s">
        <v>1079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HYPERLINK("https://www.suredividend.com/sure-analysis-NC/","Nacco Industries Inc.")</f>
        <v>0</v>
      </c>
      <c r="C225" s="1" t="s">
        <v>936</v>
      </c>
      <c r="D225" s="3">
        <v>31</v>
      </c>
      <c r="E225" s="3">
        <v>30.95</v>
      </c>
      <c r="F225" s="3">
        <v>45</v>
      </c>
      <c r="G225" s="4">
        <v>0.6877777777777777</v>
      </c>
      <c r="H225" s="4">
        <v>0.02940226171243942</v>
      </c>
      <c r="I225" s="4">
        <v>0.07773099241124082</v>
      </c>
      <c r="J225" s="4">
        <v>0</v>
      </c>
      <c r="K225" s="4">
        <v>0.1018934052225562</v>
      </c>
      <c r="L225" s="1" t="s">
        <v>939</v>
      </c>
      <c r="M225" s="3" t="s">
        <v>939</v>
      </c>
      <c r="N225" s="5">
        <v>6.19</v>
      </c>
      <c r="O225" s="3">
        <v>5</v>
      </c>
      <c r="P225" s="3">
        <v>0.91</v>
      </c>
      <c r="Q225" s="4">
        <v>0.182</v>
      </c>
      <c r="R225" s="1">
        <v>39</v>
      </c>
      <c r="S225" s="4">
        <v>0.04974380264673384</v>
      </c>
      <c r="T225" s="1" t="s">
        <v>968</v>
      </c>
      <c r="U225" s="4" t="s">
        <v>1062</v>
      </c>
      <c r="V225" s="1" t="s">
        <v>1066</v>
      </c>
      <c r="W225" s="6" t="s">
        <v>1078</v>
      </c>
      <c r="X225" s="7">
        <v>224.965462</v>
      </c>
      <c r="Y225" s="10">
        <v>45602</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HYPERLINK("https://www.suredividend.com/sure-analysis-NVS/","Novartis AG")</f>
        <v>0</v>
      </c>
      <c r="C226" s="1" t="s">
        <v>937</v>
      </c>
      <c r="D226" s="3">
        <v>111</v>
      </c>
      <c r="E226" s="3">
        <v>103.06</v>
      </c>
      <c r="F226" s="3">
        <v>120</v>
      </c>
      <c r="G226" s="4">
        <v>0.8588333333333333</v>
      </c>
      <c r="H226" s="4">
        <v>0.03628954007374345</v>
      </c>
      <c r="I226" s="4">
        <v>0.03090399253517906</v>
      </c>
      <c r="J226" s="4">
        <v>0.04</v>
      </c>
      <c r="K226" s="4">
        <v>0.1014353260751033</v>
      </c>
      <c r="L226" s="1" t="s">
        <v>939</v>
      </c>
      <c r="M226" s="3" t="s">
        <v>44</v>
      </c>
      <c r="N226" s="5">
        <v>13.75967957276369</v>
      </c>
      <c r="O226" s="3">
        <v>7.49</v>
      </c>
      <c r="P226" s="3">
        <v>3.74</v>
      </c>
      <c r="Q226" s="4">
        <v>0.4993324432576769</v>
      </c>
      <c r="R226" s="1">
        <v>28</v>
      </c>
      <c r="S226" s="4">
        <v>0.03998711567997359</v>
      </c>
      <c r="T226" s="1" t="s">
        <v>1017</v>
      </c>
      <c r="U226" s="4" t="s">
        <v>1062</v>
      </c>
      <c r="V226" s="1" t="s">
        <v>1067</v>
      </c>
      <c r="W226" s="6" t="s">
        <v>1073</v>
      </c>
      <c r="X226" s="7">
        <v>210617.261917</v>
      </c>
      <c r="Y226" s="10">
        <v>45596</v>
      </c>
      <c r="Z226" s="1" t="s">
        <v>1079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HYPERLINK("https://www.suredividend.com/sure-analysis-UHT/","Universal Health Realty Income Trust")</f>
        <v>0</v>
      </c>
      <c r="C227" s="1" t="s">
        <v>937</v>
      </c>
      <c r="D227" s="3">
        <v>42.6</v>
      </c>
      <c r="E227" s="3">
        <v>40.4</v>
      </c>
      <c r="F227" s="3">
        <v>44</v>
      </c>
      <c r="G227" s="4">
        <v>0.9181818181818181</v>
      </c>
      <c r="H227" s="4">
        <v>0.07227722772277227</v>
      </c>
      <c r="I227" s="4">
        <v>0.01721852869501528</v>
      </c>
      <c r="J227" s="4">
        <v>0.025</v>
      </c>
      <c r="K227" s="4">
        <v>0.0984962824393294</v>
      </c>
      <c r="L227" s="1" t="s">
        <v>939</v>
      </c>
      <c r="M227" s="3" t="s">
        <v>44</v>
      </c>
      <c r="N227" s="5">
        <v>11.00817438692098</v>
      </c>
      <c r="O227" s="3">
        <v>3.67</v>
      </c>
      <c r="P227" s="3">
        <v>2.92</v>
      </c>
      <c r="Q227" s="4">
        <v>0.7956403269754768</v>
      </c>
      <c r="R227" s="1">
        <v>40</v>
      </c>
      <c r="S227" s="4">
        <v>0.005420371823521064</v>
      </c>
      <c r="T227" s="1" t="s">
        <v>943</v>
      </c>
      <c r="U227" s="4" t="s">
        <v>1063</v>
      </c>
      <c r="V227" s="1" t="s">
        <v>1066</v>
      </c>
      <c r="W227" s="6" t="s">
        <v>1076</v>
      </c>
      <c r="X227" s="7">
        <v>559.245556</v>
      </c>
      <c r="Y227" s="10">
        <v>45607</v>
      </c>
      <c r="Z227" s="1" t="s">
        <v>1094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HYPERLINK("https://www.suredividend.com/sure-analysis-ADI/","Analog Devices Inc.")</f>
        <v>0</v>
      </c>
      <c r="C228" s="1" t="s">
        <v>937</v>
      </c>
      <c r="D228" s="3">
        <v>219</v>
      </c>
      <c r="E228" s="3">
        <v>209.6</v>
      </c>
      <c r="F228" s="3">
        <v>139</v>
      </c>
      <c r="G228" s="4">
        <v>1.507913669064748</v>
      </c>
      <c r="H228" s="4">
        <v>0.01755725190839695</v>
      </c>
      <c r="I228" s="4">
        <v>-0.0788619880671152</v>
      </c>
      <c r="J228" s="4">
        <v>0.17</v>
      </c>
      <c r="K228" s="4">
        <v>0.09419569820880147</v>
      </c>
      <c r="L228" s="1" t="s">
        <v>939</v>
      </c>
      <c r="M228" s="3" t="s">
        <v>591</v>
      </c>
      <c r="N228" s="5">
        <v>33.05993690851735</v>
      </c>
      <c r="O228" s="3">
        <v>6.34</v>
      </c>
      <c r="P228" s="3">
        <v>3.68</v>
      </c>
      <c r="Q228" s="4">
        <v>0.580441640378549</v>
      </c>
      <c r="R228" s="1">
        <v>20</v>
      </c>
      <c r="S228" s="4">
        <v>0.08991774272866437</v>
      </c>
      <c r="T228" s="1" t="s">
        <v>968</v>
      </c>
      <c r="U228" s="4" t="s">
        <v>1062</v>
      </c>
      <c r="V228" s="1" t="s">
        <v>1066</v>
      </c>
      <c r="W228" s="6" t="s">
        <v>1075</v>
      </c>
      <c r="X228" s="7">
        <v>104089.852841</v>
      </c>
      <c r="Y228" s="10">
        <v>45539</v>
      </c>
      <c r="Z228" s="1" t="s">
        <v>1085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HYPERLINK("https://www.suredividend.com/sure-analysis-LAD/","Lithia Motors, Inc.")</f>
        <v>0</v>
      </c>
      <c r="C229" s="1" t="s">
        <v>936</v>
      </c>
      <c r="D229" s="3">
        <v>336</v>
      </c>
      <c r="E229" s="3">
        <v>373.7</v>
      </c>
      <c r="F229" s="3">
        <v>260</v>
      </c>
      <c r="G229" s="4">
        <v>1.437307692307692</v>
      </c>
      <c r="H229" s="4">
        <v>0.005672999732405673</v>
      </c>
      <c r="I229" s="4">
        <v>-0.06998479275779035</v>
      </c>
      <c r="J229" s="4">
        <v>0.17</v>
      </c>
      <c r="K229" s="4">
        <v>0.09349534130491044</v>
      </c>
      <c r="L229" s="1" t="s">
        <v>939</v>
      </c>
      <c r="M229" s="3" t="s">
        <v>833</v>
      </c>
      <c r="N229" s="5">
        <v>12.91738679571379</v>
      </c>
      <c r="O229" s="3">
        <v>28.93</v>
      </c>
      <c r="P229" s="3">
        <v>2.12</v>
      </c>
      <c r="Q229" s="4">
        <v>0.07328033183546492</v>
      </c>
      <c r="R229" s="1">
        <v>12</v>
      </c>
      <c r="S229" s="4">
        <v>0.09972400142066462</v>
      </c>
      <c r="T229" s="1" t="s">
        <v>944</v>
      </c>
      <c r="U229" s="4" t="s">
        <v>1062</v>
      </c>
      <c r="V229" s="1" t="s">
        <v>1066</v>
      </c>
      <c r="W229" s="6" t="s">
        <v>1077</v>
      </c>
      <c r="X229" s="7">
        <v>9946.580422000001</v>
      </c>
      <c r="Y229" s="10">
        <v>45590</v>
      </c>
      <c r="Z229" s="1" t="s">
        <v>1085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HYPERLINK("https://www.suredividend.com/sure-analysis-DTE/","DTE Energy Co.")</f>
        <v>0</v>
      </c>
      <c r="C230" s="1" t="s">
        <v>937</v>
      </c>
      <c r="D230" s="3">
        <v>130</v>
      </c>
      <c r="E230" s="3">
        <v>120.49</v>
      </c>
      <c r="F230" s="3">
        <v>123</v>
      </c>
      <c r="G230" s="4">
        <v>0.9795934959349593</v>
      </c>
      <c r="H230" s="4">
        <v>0.03386173126400532</v>
      </c>
      <c r="I230" s="4">
        <v>0.004132032088329796</v>
      </c>
      <c r="J230" s="4">
        <v>0.06</v>
      </c>
      <c r="K230" s="4">
        <v>0.09321657606171341</v>
      </c>
      <c r="L230" s="1" t="s">
        <v>939</v>
      </c>
      <c r="M230" s="3" t="s">
        <v>939</v>
      </c>
      <c r="N230" s="5">
        <v>17.98358208955224</v>
      </c>
      <c r="O230" s="3">
        <v>6.7</v>
      </c>
      <c r="P230" s="3">
        <v>4.08</v>
      </c>
      <c r="Q230" s="4">
        <v>0.608955223880597</v>
      </c>
      <c r="R230" s="1">
        <v>15</v>
      </c>
      <c r="S230" s="4">
        <v>0.04808838399458915</v>
      </c>
      <c r="T230" s="1" t="s">
        <v>943</v>
      </c>
      <c r="U230" s="4" t="s">
        <v>1062</v>
      </c>
      <c r="V230" s="1" t="s">
        <v>1066</v>
      </c>
      <c r="W230" s="6" t="s">
        <v>1071</v>
      </c>
      <c r="X230" s="7">
        <v>41660.815655</v>
      </c>
      <c r="Y230" s="10">
        <v>45590</v>
      </c>
      <c r="Z230" s="1" t="s">
        <v>1088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HYPERLINK("https://www.suredividend.com/sure-analysis-BMO/","Bank of Montreal")</f>
        <v>0</v>
      </c>
      <c r="C231" s="1" t="s">
        <v>936</v>
      </c>
      <c r="D231" s="3">
        <v>84</v>
      </c>
      <c r="E231" s="3">
        <v>93.03</v>
      </c>
      <c r="F231" s="3">
        <v>84</v>
      </c>
      <c r="G231" s="4">
        <v>1.1075</v>
      </c>
      <c r="H231" s="4">
        <v>0.04933892292808771</v>
      </c>
      <c r="I231" s="4">
        <v>-0.02021394716734293</v>
      </c>
      <c r="J231" s="4">
        <v>0.07000000000000001</v>
      </c>
      <c r="K231" s="4">
        <v>0.09317373695433528</v>
      </c>
      <c r="L231" s="1" t="s">
        <v>939</v>
      </c>
      <c r="M231" s="3" t="s">
        <v>44</v>
      </c>
      <c r="N231" s="5">
        <v>12.11328125</v>
      </c>
      <c r="O231" s="3">
        <v>7.68</v>
      </c>
      <c r="P231" s="3">
        <v>4.59</v>
      </c>
      <c r="Q231" s="4">
        <v>0.59765625</v>
      </c>
      <c r="R231" s="1">
        <v>11</v>
      </c>
      <c r="S231" s="4">
        <v>0.05991524101184487</v>
      </c>
      <c r="T231" s="1" t="s">
        <v>1018</v>
      </c>
      <c r="U231" s="4" t="s">
        <v>1062</v>
      </c>
      <c r="V231" s="1" t="s">
        <v>1067</v>
      </c>
      <c r="W231" s="6" t="s">
        <v>1072</v>
      </c>
      <c r="X231" s="7">
        <v>67087.43763</v>
      </c>
      <c r="Y231" s="10">
        <v>45536</v>
      </c>
      <c r="Z231" s="1" t="s">
        <v>1086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HYPERLINK("https://www.suredividend.com/sure-analysis-HSY/","Hershey Company")</f>
        <v>0</v>
      </c>
      <c r="C232" s="1" t="s">
        <v>937</v>
      </c>
      <c r="D232" s="3">
        <v>173</v>
      </c>
      <c r="E232" s="3">
        <v>170</v>
      </c>
      <c r="F232" s="3">
        <v>183</v>
      </c>
      <c r="G232" s="4">
        <v>0.9289617486338798</v>
      </c>
      <c r="H232" s="4">
        <v>0.03223529411764706</v>
      </c>
      <c r="I232" s="4">
        <v>0.01484667620600177</v>
      </c>
      <c r="J232" s="4">
        <v>0.05</v>
      </c>
      <c r="K232" s="4">
        <v>0.09312955695407377</v>
      </c>
      <c r="L232" s="1" t="s">
        <v>939</v>
      </c>
      <c r="M232" s="3" t="s">
        <v>939</v>
      </c>
      <c r="N232" s="5">
        <v>18.57923497267759</v>
      </c>
      <c r="O232" s="3">
        <v>9.15</v>
      </c>
      <c r="P232" s="3">
        <v>5.48</v>
      </c>
      <c r="Q232" s="4">
        <v>0.5989071038251367</v>
      </c>
      <c r="R232" s="1">
        <v>15</v>
      </c>
      <c r="S232" s="4">
        <v>0.04987918018380277</v>
      </c>
      <c r="T232" s="1" t="s">
        <v>981</v>
      </c>
      <c r="U232" s="4" t="s">
        <v>1062</v>
      </c>
      <c r="V232" s="1" t="s">
        <v>1066</v>
      </c>
      <c r="W232" s="6" t="s">
        <v>1074</v>
      </c>
      <c r="X232" s="7">
        <v>34398.284292</v>
      </c>
      <c r="Y232" s="10">
        <v>45606</v>
      </c>
      <c r="Z232" s="1" t="s">
        <v>1088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HYPERLINK("https://www.suredividend.com/sure-analysis-NJR/","New Jersey Resources Corporation")</f>
        <v>0</v>
      </c>
      <c r="C233" s="1" t="s">
        <v>936</v>
      </c>
      <c r="D233" s="3">
        <v>44</v>
      </c>
      <c r="E233" s="3">
        <v>48.45</v>
      </c>
      <c r="F233" s="3">
        <v>51</v>
      </c>
      <c r="G233" s="4">
        <v>0.9500000000000001</v>
      </c>
      <c r="H233" s="4">
        <v>0.03715170278637771</v>
      </c>
      <c r="I233" s="4">
        <v>0.01031145931793609</v>
      </c>
      <c r="J233" s="4">
        <v>0.05</v>
      </c>
      <c r="K233" s="4">
        <v>0.09157608109461624</v>
      </c>
      <c r="L233" s="1" t="s">
        <v>939</v>
      </c>
      <c r="M233" s="3" t="s">
        <v>44</v>
      </c>
      <c r="N233" s="5">
        <v>16.5358361774744</v>
      </c>
      <c r="O233" s="3">
        <v>2.93</v>
      </c>
      <c r="P233" s="3">
        <v>1.8</v>
      </c>
      <c r="Q233" s="4">
        <v>0.6143344709897611</v>
      </c>
      <c r="R233" s="1">
        <v>29</v>
      </c>
      <c r="S233" s="4">
        <v>0.03520951152530172</v>
      </c>
      <c r="T233" s="1" t="s">
        <v>953</v>
      </c>
      <c r="U233" s="4" t="s">
        <v>1062</v>
      </c>
      <c r="V233" s="1" t="s">
        <v>1066</v>
      </c>
      <c r="W233" s="6" t="s">
        <v>1071</v>
      </c>
      <c r="X233" s="7">
        <v>4804.668476</v>
      </c>
      <c r="Y233" s="10">
        <v>45518</v>
      </c>
      <c r="Z233" s="1" t="s">
        <v>1085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HYPERLINK("https://www.suredividend.com/sure-analysis-ENB/","Enbridge Inc")</f>
        <v>0</v>
      </c>
      <c r="C234" s="1" t="s">
        <v>937</v>
      </c>
      <c r="D234" s="3">
        <v>42</v>
      </c>
      <c r="E234" s="3">
        <v>42.565</v>
      </c>
      <c r="F234" s="3">
        <v>44</v>
      </c>
      <c r="G234" s="4">
        <v>0.9673863636363635</v>
      </c>
      <c r="H234" s="4">
        <v>0.06178785387055092</v>
      </c>
      <c r="I234" s="4">
        <v>0.006653499751875236</v>
      </c>
      <c r="J234" s="4">
        <v>0.03</v>
      </c>
      <c r="K234" s="4">
        <v>0.09110233680654067</v>
      </c>
      <c r="L234" s="1" t="s">
        <v>939</v>
      </c>
      <c r="M234" s="3" t="s">
        <v>44</v>
      </c>
      <c r="N234" s="5">
        <v>10.58830845771144</v>
      </c>
      <c r="O234" s="3">
        <v>4.02</v>
      </c>
      <c r="P234" s="3">
        <v>2.63</v>
      </c>
      <c r="Q234" s="4">
        <v>0.6542288557213931</v>
      </c>
      <c r="R234" s="1">
        <v>28</v>
      </c>
      <c r="S234" s="4">
        <v>0.04001318683631871</v>
      </c>
      <c r="T234" s="1" t="s">
        <v>972</v>
      </c>
      <c r="U234" s="4" t="s">
        <v>1062</v>
      </c>
      <c r="V234" s="1" t="s">
        <v>1067</v>
      </c>
      <c r="W234" s="6" t="s">
        <v>1078</v>
      </c>
      <c r="X234" s="7">
        <v>92693.815659</v>
      </c>
      <c r="Y234" s="10">
        <v>45610</v>
      </c>
      <c r="Z234" s="1" t="s">
        <v>1087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HYPERLINK("https://www.suredividend.com/sure-analysis-UGI/","UGI Corp.")</f>
        <v>0</v>
      </c>
      <c r="C235" s="1" t="s">
        <v>937</v>
      </c>
      <c r="D235" s="3">
        <v>24.6</v>
      </c>
      <c r="E235" s="3">
        <v>24.445</v>
      </c>
      <c r="F235" s="3">
        <v>28.2</v>
      </c>
      <c r="G235" s="4">
        <v>0.8668439716312057</v>
      </c>
      <c r="H235" s="4">
        <v>0.06136224176723256</v>
      </c>
      <c r="I235" s="4">
        <v>0.02899156175177064</v>
      </c>
      <c r="J235" s="4">
        <v>0.012</v>
      </c>
      <c r="K235" s="4">
        <v>0.09068801923425052</v>
      </c>
      <c r="L235" s="1" t="s">
        <v>939</v>
      </c>
      <c r="M235" s="3" t="s">
        <v>44</v>
      </c>
      <c r="N235" s="5">
        <v>8.668439716312058</v>
      </c>
      <c r="O235" s="3">
        <v>2.82</v>
      </c>
      <c r="P235" s="3">
        <v>1.5</v>
      </c>
      <c r="Q235" s="4">
        <v>0.5319148936170213</v>
      </c>
      <c r="R235" s="1">
        <v>36</v>
      </c>
      <c r="S235" s="4">
        <v>0.01299136822423641</v>
      </c>
      <c r="T235" s="1" t="s">
        <v>943</v>
      </c>
      <c r="U235" s="4" t="s">
        <v>1062</v>
      </c>
      <c r="V235" s="1" t="s">
        <v>1066</v>
      </c>
      <c r="W235" s="6" t="s">
        <v>1071</v>
      </c>
      <c r="X235" s="7">
        <v>5246.990093</v>
      </c>
      <c r="Y235" s="10">
        <v>45527</v>
      </c>
      <c r="Z235" s="1" t="s">
        <v>1094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HYPERLINK("https://www.suredividend.com/sure-analysis-TTE/","TotalEnergies SE")</f>
        <v>0</v>
      </c>
      <c r="C236" s="1" t="s">
        <v>937</v>
      </c>
      <c r="D236" s="3">
        <v>63</v>
      </c>
      <c r="E236" s="3">
        <v>61.37</v>
      </c>
      <c r="F236" s="3">
        <v>94</v>
      </c>
      <c r="G236" s="4">
        <v>0.6528723404255319</v>
      </c>
      <c r="H236" s="4">
        <v>0.05605344630927164</v>
      </c>
      <c r="I236" s="4">
        <v>0.08901621448453145</v>
      </c>
      <c r="J236" s="4">
        <v>-0.04</v>
      </c>
      <c r="K236" s="4">
        <v>0.09010318933672856</v>
      </c>
      <c r="L236" s="1" t="s">
        <v>939</v>
      </c>
      <c r="M236" s="3" t="s">
        <v>44</v>
      </c>
      <c r="N236" s="5">
        <v>7.867948717948718</v>
      </c>
      <c r="O236" s="3">
        <v>7.8</v>
      </c>
      <c r="P236" s="3">
        <v>3.44</v>
      </c>
      <c r="Q236" s="4">
        <v>0.441025641025641</v>
      </c>
      <c r="R236" s="1">
        <v>2</v>
      </c>
      <c r="S236" s="4">
        <v>0.01192164223078707</v>
      </c>
      <c r="T236" s="1" t="s">
        <v>1019</v>
      </c>
      <c r="U236" s="4" t="s">
        <v>1062</v>
      </c>
      <c r="V236" s="1" t="s">
        <v>1067</v>
      </c>
      <c r="W236" s="6" t="s">
        <v>1078</v>
      </c>
      <c r="X236" s="7">
        <v>147991.650077</v>
      </c>
      <c r="Y236" s="10">
        <v>45601</v>
      </c>
      <c r="Z236" s="1" t="s">
        <v>1088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HYPERLINK("https://www.suredividend.com/sure-analysis-CBOE/","Cboe Global Markets Inc.")</f>
        <v>0</v>
      </c>
      <c r="C237" s="1" t="s">
        <v>937</v>
      </c>
      <c r="D237" s="3">
        <v>210</v>
      </c>
      <c r="E237" s="3">
        <v>206.91</v>
      </c>
      <c r="F237" s="3">
        <v>216</v>
      </c>
      <c r="G237" s="4">
        <v>0.9579166666666666</v>
      </c>
      <c r="H237" s="4">
        <v>0.01217920835145716</v>
      </c>
      <c r="I237" s="4">
        <v>0.00863597503747715</v>
      </c>
      <c r="J237" s="4">
        <v>0.07000000000000001</v>
      </c>
      <c r="K237" s="4">
        <v>0.09006066011062952</v>
      </c>
      <c r="L237" s="1" t="s">
        <v>939</v>
      </c>
      <c r="M237" s="3" t="s">
        <v>591</v>
      </c>
      <c r="N237" s="5">
        <v>23.92023121387283</v>
      </c>
      <c r="O237" s="3">
        <v>8.65</v>
      </c>
      <c r="P237" s="3">
        <v>2.52</v>
      </c>
      <c r="Q237" s="4">
        <v>0.2913294797687861</v>
      </c>
      <c r="R237" s="1">
        <v>14</v>
      </c>
      <c r="S237" s="4">
        <v>0.06973161925297755</v>
      </c>
      <c r="U237" s="4" t="s">
        <v>1062</v>
      </c>
      <c r="V237" s="1" t="s">
        <v>1066</v>
      </c>
      <c r="W237" s="6" t="s">
        <v>1072</v>
      </c>
      <c r="X237" s="7">
        <v>21541.199741</v>
      </c>
      <c r="Y237" s="10">
        <v>45600</v>
      </c>
      <c r="Z237" s="1" t="s">
        <v>1083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HYPERLINK("https://www.suredividend.com/sure-analysis-FTS/","Fortis Inc.")</f>
        <v>0</v>
      </c>
      <c r="C238" s="1" t="s">
        <v>937</v>
      </c>
      <c r="D238" s="3">
        <v>44</v>
      </c>
      <c r="E238" s="3">
        <v>44.215</v>
      </c>
      <c r="F238" s="3">
        <v>44</v>
      </c>
      <c r="G238" s="4">
        <v>1.004886363636364</v>
      </c>
      <c r="H238" s="4">
        <v>0.04116250141354744</v>
      </c>
      <c r="I238" s="4">
        <v>-0.000974417768268343</v>
      </c>
      <c r="J238" s="4">
        <v>0.055</v>
      </c>
      <c r="K238" s="4">
        <v>0.08963523597914635</v>
      </c>
      <c r="L238" s="1" t="s">
        <v>939</v>
      </c>
      <c r="M238" s="3" t="s">
        <v>44</v>
      </c>
      <c r="N238" s="5">
        <v>18.89529914529915</v>
      </c>
      <c r="O238" s="3">
        <v>2.34</v>
      </c>
      <c r="P238" s="3">
        <v>1.82</v>
      </c>
      <c r="Q238" s="4">
        <v>0.7777777777777779</v>
      </c>
      <c r="R238" s="1">
        <v>50</v>
      </c>
      <c r="S238" s="4">
        <v>0.04517952621315846</v>
      </c>
      <c r="T238" s="1" t="s">
        <v>981</v>
      </c>
      <c r="U238" s="4" t="s">
        <v>1062</v>
      </c>
      <c r="V238" s="1" t="s">
        <v>1067</v>
      </c>
      <c r="W238" s="6" t="s">
        <v>1071</v>
      </c>
      <c r="X238" s="7">
        <v>21693.823558</v>
      </c>
      <c r="Y238" s="10">
        <v>45608</v>
      </c>
      <c r="Z238" s="1" t="s">
        <v>1086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HYPERLINK("https://www.suredividend.com/sure-analysis-AMGN/","AMGEN Inc.")</f>
        <v>0</v>
      </c>
      <c r="C239" s="1" t="s">
        <v>937</v>
      </c>
      <c r="D239" s="3">
        <v>319</v>
      </c>
      <c r="E239" s="3">
        <v>278.84</v>
      </c>
      <c r="F239" s="3">
        <v>265</v>
      </c>
      <c r="G239" s="4">
        <v>1.052226415094339</v>
      </c>
      <c r="H239" s="4">
        <v>0.03227657437957251</v>
      </c>
      <c r="I239" s="4">
        <v>-0.01013000526537244</v>
      </c>
      <c r="J239" s="4">
        <v>0.07000000000000001</v>
      </c>
      <c r="K239" s="4">
        <v>0.08899091333710474</v>
      </c>
      <c r="L239" s="1" t="s">
        <v>939</v>
      </c>
      <c r="M239" s="3" t="s">
        <v>939</v>
      </c>
      <c r="N239" s="5">
        <v>14.2265306122449</v>
      </c>
      <c r="O239" s="3">
        <v>19.6</v>
      </c>
      <c r="P239" s="3">
        <v>9</v>
      </c>
      <c r="Q239" s="4">
        <v>0.4591836734693877</v>
      </c>
      <c r="R239" s="1">
        <v>13</v>
      </c>
      <c r="S239" s="4">
        <v>0.0699497191866838</v>
      </c>
      <c r="T239" s="1" t="s">
        <v>981</v>
      </c>
      <c r="U239" s="4" t="s">
        <v>1062</v>
      </c>
      <c r="V239" s="1" t="s">
        <v>1066</v>
      </c>
      <c r="W239" s="6" t="s">
        <v>1073</v>
      </c>
      <c r="X239" s="7">
        <v>149842.621863</v>
      </c>
      <c r="Y239" s="10">
        <v>45602</v>
      </c>
      <c r="Z239" s="1" t="s">
        <v>1079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HYPERLINK("https://www.suredividend.com/sure-analysis-EQIX/","Equinix Inc")</f>
        <v>0</v>
      </c>
      <c r="C240" s="1" t="s">
        <v>937</v>
      </c>
      <c r="D240" s="3">
        <v>916</v>
      </c>
      <c r="E240" s="3">
        <v>909.35</v>
      </c>
      <c r="F240" s="3">
        <v>823</v>
      </c>
      <c r="G240" s="4">
        <v>1.104921020656136</v>
      </c>
      <c r="H240" s="4">
        <v>0.01873865948204761</v>
      </c>
      <c r="I240" s="4">
        <v>-0.01975699285260513</v>
      </c>
      <c r="J240" s="4">
        <v>0.09</v>
      </c>
      <c r="K240" s="4">
        <v>0.08659814954125533</v>
      </c>
      <c r="L240" s="1" t="s">
        <v>939</v>
      </c>
      <c r="M240" s="3" t="s">
        <v>591</v>
      </c>
      <c r="N240" s="5">
        <v>25.96659051970303</v>
      </c>
      <c r="O240" s="3">
        <v>35.02</v>
      </c>
      <c r="P240" s="3">
        <v>17.04</v>
      </c>
      <c r="Q240" s="4">
        <v>0.4865790976584808</v>
      </c>
      <c r="R240" s="1">
        <v>8</v>
      </c>
      <c r="S240" s="4">
        <v>0.09001536381722608</v>
      </c>
      <c r="T240" s="1" t="s">
        <v>998</v>
      </c>
      <c r="U240" s="4" t="s">
        <v>1063</v>
      </c>
      <c r="V240" s="1" t="s">
        <v>1066</v>
      </c>
      <c r="W240" s="6" t="s">
        <v>1076</v>
      </c>
      <c r="X240" s="7">
        <v>87754.076313</v>
      </c>
      <c r="Y240" s="10">
        <v>45603</v>
      </c>
      <c r="Z240" s="1" t="s">
        <v>1085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HYPERLINK("https://www.suredividend.com/sure-analysis-LNT/","Alliant Energy Corp.")</f>
        <v>0</v>
      </c>
      <c r="C241" s="1" t="s">
        <v>936</v>
      </c>
      <c r="D241" s="3">
        <v>56</v>
      </c>
      <c r="E241" s="3">
        <v>61.83</v>
      </c>
      <c r="F241" s="3">
        <v>61</v>
      </c>
      <c r="G241" s="4">
        <v>1.013606557377049</v>
      </c>
      <c r="H241" s="4">
        <v>0.03105288694808345</v>
      </c>
      <c r="I241" s="4">
        <v>-0.002699314161658806</v>
      </c>
      <c r="J241" s="4">
        <v>0.06</v>
      </c>
      <c r="K241" s="4">
        <v>0.08531483952102792</v>
      </c>
      <c r="L241" s="1" t="s">
        <v>939</v>
      </c>
      <c r="M241" s="3" t="s">
        <v>939</v>
      </c>
      <c r="N241" s="5">
        <v>20.20588235294117</v>
      </c>
      <c r="O241" s="3">
        <v>3.06</v>
      </c>
      <c r="P241" s="3">
        <v>1.92</v>
      </c>
      <c r="Q241" s="4">
        <v>0.6274509803921569</v>
      </c>
      <c r="R241" s="1">
        <v>21</v>
      </c>
      <c r="S241" s="4">
        <v>0.06005006969898052</v>
      </c>
      <c r="T241" s="1" t="s">
        <v>983</v>
      </c>
      <c r="U241" s="4" t="s">
        <v>1062</v>
      </c>
      <c r="V241" s="1" t="s">
        <v>1066</v>
      </c>
      <c r="W241" s="6" t="s">
        <v>1071</v>
      </c>
      <c r="X241" s="7">
        <v>17504.99939</v>
      </c>
      <c r="Y241" s="10">
        <v>45514</v>
      </c>
      <c r="Z241" s="1" t="s">
        <v>1084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HYPERLINK("https://www.suredividend.com/sure-analysis-SUN/","Sunoco LP")</f>
        <v>0</v>
      </c>
      <c r="C242" s="1" t="s">
        <v>937</v>
      </c>
      <c r="D242" s="3">
        <v>53</v>
      </c>
      <c r="E242" s="3">
        <v>53.83</v>
      </c>
      <c r="F242" s="3">
        <v>56</v>
      </c>
      <c r="G242" s="4">
        <v>0.9612499999999999</v>
      </c>
      <c r="H242" s="4">
        <v>0.06501950585175553</v>
      </c>
      <c r="I242" s="4">
        <v>0.007935471904648495</v>
      </c>
      <c r="J242" s="4">
        <v>0.02</v>
      </c>
      <c r="K242" s="4">
        <v>0.08508966776869453</v>
      </c>
      <c r="L242" s="1" t="s">
        <v>939</v>
      </c>
      <c r="M242" s="3" t="s">
        <v>44</v>
      </c>
      <c r="N242" s="5">
        <v>6.72875</v>
      </c>
      <c r="O242" s="3">
        <v>8</v>
      </c>
      <c r="P242" s="3">
        <v>3.5</v>
      </c>
      <c r="Q242" s="4">
        <v>0.4375</v>
      </c>
      <c r="R242" s="1">
        <v>2</v>
      </c>
      <c r="S242" s="4">
        <v>0.03012896281839894</v>
      </c>
      <c r="T242" s="1" t="s">
        <v>944</v>
      </c>
      <c r="U242" s="4" t="s">
        <v>1064</v>
      </c>
      <c r="V242" s="1" t="s">
        <v>1066</v>
      </c>
      <c r="W242" s="6" t="s">
        <v>1078</v>
      </c>
      <c r="X242" s="7">
        <v>7373.171531</v>
      </c>
      <c r="Y242" s="10">
        <v>45525</v>
      </c>
      <c r="Z242" s="1" t="s">
        <v>1087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HYPERLINK("https://www.suredividend.com/sure-analysis-CHDN/","Churchill Downs, Inc.")</f>
        <v>0</v>
      </c>
      <c r="C243" s="1" t="s">
        <v>937</v>
      </c>
      <c r="D243" s="3">
        <v>147</v>
      </c>
      <c r="E243" s="3">
        <v>138.78</v>
      </c>
      <c r="F243" s="3">
        <v>128</v>
      </c>
      <c r="G243" s="4">
        <v>1.08421875</v>
      </c>
      <c r="H243" s="4">
        <v>0.002954316183888168</v>
      </c>
      <c r="I243" s="4">
        <v>-0.01604187261944789</v>
      </c>
      <c r="J243" s="4">
        <v>0.1</v>
      </c>
      <c r="K243" s="4">
        <v>0.08506128197178309</v>
      </c>
      <c r="L243" s="1" t="s">
        <v>939</v>
      </c>
      <c r="M243" s="3" t="s">
        <v>648</v>
      </c>
      <c r="N243" s="5">
        <v>22.75081967213115</v>
      </c>
      <c r="O243" s="3">
        <v>6.1</v>
      </c>
      <c r="P243" s="3">
        <v>0.41</v>
      </c>
      <c r="Q243" s="4">
        <v>0.06721311475409836</v>
      </c>
      <c r="R243" s="1">
        <v>14</v>
      </c>
      <c r="S243" s="4">
        <v>0.07912928578583145</v>
      </c>
      <c r="T243" s="1" t="s">
        <v>976</v>
      </c>
      <c r="U243" s="4" t="s">
        <v>1062</v>
      </c>
      <c r="V243" s="1" t="s">
        <v>1066</v>
      </c>
      <c r="W243" s="6" t="s">
        <v>1077</v>
      </c>
      <c r="X243" s="7">
        <v>10205.022488</v>
      </c>
      <c r="Y243" s="10">
        <v>45603</v>
      </c>
      <c r="Z243" s="1" t="s">
        <v>1088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HYPERLINK("https://www.suredividend.com/sure-analysis-MSCI/","MSCI Inc")</f>
        <v>0</v>
      </c>
      <c r="C244" s="1" t="s">
        <v>936</v>
      </c>
      <c r="D244" s="3">
        <v>577</v>
      </c>
      <c r="E244" s="3">
        <v>593.235</v>
      </c>
      <c r="F244" s="3">
        <v>480</v>
      </c>
      <c r="G244" s="4">
        <v>1.23590625</v>
      </c>
      <c r="H244" s="4">
        <v>0.01078830480332415</v>
      </c>
      <c r="I244" s="4">
        <v>-0.04147621436673954</v>
      </c>
      <c r="J244" s="4">
        <v>0.12</v>
      </c>
      <c r="K244" s="4">
        <v>0.08486424218345889</v>
      </c>
      <c r="L244" s="1" t="s">
        <v>939</v>
      </c>
      <c r="M244" s="3" t="s">
        <v>833</v>
      </c>
      <c r="N244" s="5">
        <v>39.549</v>
      </c>
      <c r="O244" s="3">
        <v>15</v>
      </c>
      <c r="P244" s="3">
        <v>6.4</v>
      </c>
      <c r="Q244" s="4">
        <v>0.4266666666666667</v>
      </c>
      <c r="R244" s="1">
        <v>10</v>
      </c>
      <c r="S244" s="4">
        <v>0.1200201219146695</v>
      </c>
      <c r="T244" s="1" t="s">
        <v>972</v>
      </c>
      <c r="U244" s="4" t="s">
        <v>1062</v>
      </c>
      <c r="V244" s="1" t="s">
        <v>1066</v>
      </c>
      <c r="W244" s="6" t="s">
        <v>1072</v>
      </c>
      <c r="X244" s="7">
        <v>46483.581897</v>
      </c>
      <c r="Y244" s="10">
        <v>45603</v>
      </c>
      <c r="Z244" s="1" t="s">
        <v>1085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HYPERLINK("https://www.suredividend.com/sure-analysis-UTL/","Unitil Corp.")</f>
        <v>0</v>
      </c>
      <c r="C245" s="1" t="s">
        <v>937</v>
      </c>
      <c r="D245" s="3">
        <v>56</v>
      </c>
      <c r="E245" s="3">
        <v>58.475</v>
      </c>
      <c r="F245" s="3">
        <v>58</v>
      </c>
      <c r="G245" s="4">
        <v>1.008189655172414</v>
      </c>
      <c r="H245" s="4">
        <v>0.02907225309961522</v>
      </c>
      <c r="I245" s="4">
        <v>-0.001629930602715102</v>
      </c>
      <c r="J245" s="4">
        <v>0.06</v>
      </c>
      <c r="K245" s="4">
        <v>0.08466107624763475</v>
      </c>
      <c r="L245" s="1" t="s">
        <v>939</v>
      </c>
      <c r="M245" s="3" t="s">
        <v>939</v>
      </c>
      <c r="N245" s="5">
        <v>20.02568493150685</v>
      </c>
      <c r="O245" s="3">
        <v>2.92</v>
      </c>
      <c r="P245" s="3">
        <v>1.7</v>
      </c>
      <c r="Q245" s="4">
        <v>0.5821917808219178</v>
      </c>
      <c r="R245" s="1">
        <v>10</v>
      </c>
      <c r="S245" s="4">
        <v>0.06046706494283782</v>
      </c>
      <c r="T245" s="1" t="s">
        <v>1008</v>
      </c>
      <c r="U245" s="4" t="s">
        <v>1062</v>
      </c>
      <c r="V245" s="1" t="s">
        <v>1066</v>
      </c>
      <c r="W245" s="6" t="s">
        <v>1071</v>
      </c>
      <c r="X245" s="7">
        <v>946.261429</v>
      </c>
      <c r="Y245" s="10">
        <v>45603</v>
      </c>
      <c r="Z245" s="1" t="s">
        <v>1090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HYPERLINK("https://www.suredividend.com/sure-analysis-WTRG/","Essential Utilities Inc")</f>
        <v>0</v>
      </c>
      <c r="C246" s="1" t="s">
        <v>937</v>
      </c>
      <c r="D246" s="3">
        <v>39</v>
      </c>
      <c r="E246" s="3">
        <v>38.83</v>
      </c>
      <c r="F246" s="3">
        <v>36</v>
      </c>
      <c r="G246" s="4">
        <v>1.078611111111111</v>
      </c>
      <c r="H246" s="4">
        <v>0.03347926860674736</v>
      </c>
      <c r="I246" s="4">
        <v>-0.01502088497731791</v>
      </c>
      <c r="J246" s="4">
        <v>0.07000000000000001</v>
      </c>
      <c r="K246" s="4">
        <v>0.08452996861310913</v>
      </c>
      <c r="L246" s="1" t="s">
        <v>939</v>
      </c>
      <c r="M246" s="3" t="s">
        <v>939</v>
      </c>
      <c r="N246" s="5">
        <v>19.31840796019901</v>
      </c>
      <c r="O246" s="3">
        <v>2.01</v>
      </c>
      <c r="P246" s="3">
        <v>1.3</v>
      </c>
      <c r="Q246" s="4">
        <v>0.6467661691542289</v>
      </c>
      <c r="R246" s="1">
        <v>33</v>
      </c>
      <c r="S246" s="4">
        <v>0.06003737798448272</v>
      </c>
      <c r="T246" s="1" t="s">
        <v>949</v>
      </c>
      <c r="U246" s="4" t="s">
        <v>1062</v>
      </c>
      <c r="V246" s="1" t="s">
        <v>1066</v>
      </c>
      <c r="W246" s="6" t="s">
        <v>1071</v>
      </c>
      <c r="X246" s="7">
        <v>10657.637076</v>
      </c>
      <c r="Y246" s="10">
        <v>45601</v>
      </c>
      <c r="Z246" s="1" t="s">
        <v>1088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HYPERLINK("https://www.suredividend.com/sure-analysis-TROW/","T. Rowe Price Group Inc.")</f>
        <v>0</v>
      </c>
      <c r="C247" s="1" t="s">
        <v>937</v>
      </c>
      <c r="D247" s="3">
        <v>112</v>
      </c>
      <c r="E247" s="3">
        <v>118.68</v>
      </c>
      <c r="F247" s="3">
        <v>130</v>
      </c>
      <c r="G247" s="4">
        <v>0.9129230769230769</v>
      </c>
      <c r="H247" s="4">
        <v>0.04179305695989215</v>
      </c>
      <c r="I247" s="4">
        <v>0.01838774133383092</v>
      </c>
      <c r="J247" s="4">
        <v>0.03</v>
      </c>
      <c r="K247" s="4">
        <v>0.08423889464750833</v>
      </c>
      <c r="L247" s="1" t="s">
        <v>939</v>
      </c>
      <c r="M247" s="3" t="s">
        <v>44</v>
      </c>
      <c r="N247" s="5">
        <v>12.74758324382385</v>
      </c>
      <c r="O247" s="3">
        <v>9.31</v>
      </c>
      <c r="P247" s="3">
        <v>4.96</v>
      </c>
      <c r="Q247" s="4">
        <v>0.5327604726100966</v>
      </c>
      <c r="R247" s="1">
        <v>38</v>
      </c>
      <c r="S247" s="4">
        <v>0.03000002119012857</v>
      </c>
      <c r="T247" s="1" t="s">
        <v>975</v>
      </c>
      <c r="U247" s="4" t="s">
        <v>1062</v>
      </c>
      <c r="V247" s="1" t="s">
        <v>1066</v>
      </c>
      <c r="W247" s="6" t="s">
        <v>1072</v>
      </c>
      <c r="X247" s="7">
        <v>26361.44271</v>
      </c>
      <c r="Y247" s="10">
        <v>45600</v>
      </c>
      <c r="Z247" s="1" t="s">
        <v>1079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HYPERLINK("https://www.suredividend.com/sure-analysis-ODC/","Oil-Dri Corp. Of America")</f>
        <v>0</v>
      </c>
      <c r="C248" s="1" t="s">
        <v>937</v>
      </c>
      <c r="D248" s="3">
        <v>70</v>
      </c>
      <c r="E248" s="3">
        <v>68.34999999999999</v>
      </c>
      <c r="F248" s="3">
        <v>68</v>
      </c>
      <c r="G248" s="4">
        <v>1.005147058823529</v>
      </c>
      <c r="H248" s="4">
        <v>0.01814191660570593</v>
      </c>
      <c r="I248" s="4">
        <v>-0.001026244649180108</v>
      </c>
      <c r="J248" s="4">
        <v>0.07000000000000001</v>
      </c>
      <c r="K248" s="4">
        <v>0.084127263506657</v>
      </c>
      <c r="L248" s="1" t="s">
        <v>939</v>
      </c>
      <c r="M248" s="3" t="s">
        <v>591</v>
      </c>
      <c r="N248" s="5">
        <v>27.34</v>
      </c>
      <c r="O248" s="3">
        <v>2.5</v>
      </c>
      <c r="P248" s="3">
        <v>1.24</v>
      </c>
      <c r="Q248" s="4">
        <v>0.496</v>
      </c>
      <c r="R248" s="1">
        <v>10</v>
      </c>
      <c r="S248" s="4">
        <v>0.04018611538359207</v>
      </c>
      <c r="T248" s="1" t="s">
        <v>944</v>
      </c>
      <c r="U248" s="4" t="s">
        <v>1062</v>
      </c>
      <c r="V248" s="1" t="s">
        <v>1066</v>
      </c>
      <c r="W248" s="6" t="s">
        <v>1074</v>
      </c>
      <c r="X248" s="7">
        <v>498.124948</v>
      </c>
      <c r="Y248" s="10">
        <v>45591</v>
      </c>
      <c r="Z248" s="1" t="s">
        <v>1080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HYPERLINK("https://www.suredividend.com/sure-analysis-HRB/","H&amp;R Block Inc.")</f>
        <v>0</v>
      </c>
      <c r="C249" s="1" t="s">
        <v>937</v>
      </c>
      <c r="D249" s="3">
        <v>59.2</v>
      </c>
      <c r="E249" s="3">
        <v>60.4</v>
      </c>
      <c r="F249" s="3">
        <v>65.8</v>
      </c>
      <c r="G249" s="4">
        <v>0.9179331306990882</v>
      </c>
      <c r="H249" s="4">
        <v>0.02483443708609272</v>
      </c>
      <c r="I249" s="4">
        <v>0.01727363992204656</v>
      </c>
      <c r="J249" s="4">
        <v>0.043</v>
      </c>
      <c r="K249" s="4">
        <v>0.08341549896413558</v>
      </c>
      <c r="L249" s="1" t="s">
        <v>939</v>
      </c>
      <c r="M249" s="3" t="s">
        <v>939</v>
      </c>
      <c r="N249" s="5">
        <v>11.4828897338403</v>
      </c>
      <c r="O249" s="3">
        <v>5.26</v>
      </c>
      <c r="P249" s="3">
        <v>1.5</v>
      </c>
      <c r="Q249" s="4">
        <v>0.285171102661597</v>
      </c>
      <c r="R249" s="1">
        <v>9</v>
      </c>
      <c r="S249" s="4">
        <v>0.05922384104881218</v>
      </c>
      <c r="T249" s="1" t="s">
        <v>989</v>
      </c>
      <c r="U249" s="4" t="s">
        <v>1062</v>
      </c>
      <c r="V249" s="1" t="s">
        <v>1066</v>
      </c>
      <c r="W249" s="6" t="s">
        <v>1077</v>
      </c>
      <c r="X249" s="7">
        <v>8270.741912</v>
      </c>
      <c r="Y249" s="10">
        <v>45609</v>
      </c>
      <c r="Z249" s="1" t="s">
        <v>1094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HYPERLINK("https://www.suredividend.com/sure-analysis-MKC/","McCormick &amp; Co., Inc.")</f>
        <v>0</v>
      </c>
      <c r="C250" s="1" t="s">
        <v>937</v>
      </c>
      <c r="D250" s="3">
        <v>83</v>
      </c>
      <c r="E250" s="3">
        <v>74.61</v>
      </c>
      <c r="F250" s="3">
        <v>72</v>
      </c>
      <c r="G250" s="4">
        <v>1.03625</v>
      </c>
      <c r="H250" s="4">
        <v>0.02251708886208283</v>
      </c>
      <c r="I250" s="4">
        <v>-0.007096386384397801</v>
      </c>
      <c r="J250" s="4">
        <v>0.07000000000000001</v>
      </c>
      <c r="K250" s="4">
        <v>0.08333849849727715</v>
      </c>
      <c r="L250" s="1" t="s">
        <v>939</v>
      </c>
      <c r="M250" s="3" t="s">
        <v>939</v>
      </c>
      <c r="N250" s="5">
        <v>25.90625</v>
      </c>
      <c r="O250" s="3">
        <v>2.88</v>
      </c>
      <c r="P250" s="3">
        <v>1.68</v>
      </c>
      <c r="Q250" s="4">
        <v>0.5833333333333334</v>
      </c>
      <c r="R250" s="1">
        <v>38</v>
      </c>
      <c r="S250" s="4">
        <v>0.07033701387905711</v>
      </c>
      <c r="T250" s="1" t="s">
        <v>1010</v>
      </c>
      <c r="U250" s="4" t="s">
        <v>1062</v>
      </c>
      <c r="V250" s="1" t="s">
        <v>1066</v>
      </c>
      <c r="W250" s="6" t="s">
        <v>1074</v>
      </c>
      <c r="X250" s="7">
        <v>20024.802773</v>
      </c>
      <c r="Y250" s="10">
        <v>45568</v>
      </c>
      <c r="Z250" s="1" t="s">
        <v>1079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HYPERLINK("https://www.suredividend.com/sure-analysis-CNND/","Canandaigua National Corporation")</f>
        <v>0</v>
      </c>
      <c r="C251" s="1" t="s">
        <v>937</v>
      </c>
      <c r="D251" s="3">
        <v>200</v>
      </c>
      <c r="E251" s="3">
        <v>207</v>
      </c>
      <c r="F251" s="3">
        <v>200</v>
      </c>
      <c r="G251" s="4">
        <v>1.035</v>
      </c>
      <c r="H251" s="4">
        <v>0.04444444444444444</v>
      </c>
      <c r="I251" s="4">
        <v>-0.00685667037055171</v>
      </c>
      <c r="J251" s="4">
        <v>0.05</v>
      </c>
      <c r="K251" s="4">
        <v>0.0831615627210831</v>
      </c>
      <c r="L251" s="1" t="s">
        <v>939</v>
      </c>
      <c r="M251" s="3" t="s">
        <v>44</v>
      </c>
      <c r="N251" s="5">
        <v>10.35</v>
      </c>
      <c r="O251" s="3">
        <v>20</v>
      </c>
      <c r="P251" s="3">
        <v>9.199999999999999</v>
      </c>
      <c r="Q251" s="4">
        <v>0.46</v>
      </c>
      <c r="R251" s="1">
        <v>22</v>
      </c>
      <c r="S251" s="4">
        <v>0.04996797748285253</v>
      </c>
      <c r="U251" s="4" t="s">
        <v>1062</v>
      </c>
      <c r="V251" s="1" t="s">
        <v>1066</v>
      </c>
      <c r="W251" s="6" t="s">
        <v>1072</v>
      </c>
      <c r="X251" s="7">
        <v>343.443156</v>
      </c>
      <c r="Y251" s="10">
        <v>45544</v>
      </c>
      <c r="Z251" s="1" t="s">
        <v>1081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HYPERLINK("https://www.suredividend.com/sure-analysis-LARK/","Landmark Bancorp Inc")</f>
        <v>0</v>
      </c>
      <c r="C252" s="1" t="s">
        <v>937</v>
      </c>
      <c r="D252" s="3">
        <v>21.2</v>
      </c>
      <c r="E252" s="3">
        <v>22.15</v>
      </c>
      <c r="F252" s="3">
        <v>20.7</v>
      </c>
      <c r="G252" s="4">
        <v>1.070048309178744</v>
      </c>
      <c r="H252" s="4">
        <v>0.03792325056433409</v>
      </c>
      <c r="I252" s="4">
        <v>-0.01344949555445829</v>
      </c>
      <c r="J252" s="4">
        <v>0.06</v>
      </c>
      <c r="K252" s="4">
        <v>0.08108280559739001</v>
      </c>
      <c r="L252" s="1" t="s">
        <v>939</v>
      </c>
      <c r="M252" s="3" t="s">
        <v>44</v>
      </c>
      <c r="N252" s="5">
        <v>9.630434782608695</v>
      </c>
      <c r="O252" s="3">
        <v>2.3</v>
      </c>
      <c r="P252" s="3">
        <v>0.84</v>
      </c>
      <c r="Q252" s="4">
        <v>0.3652173913043478</v>
      </c>
      <c r="R252" s="1">
        <v>21</v>
      </c>
      <c r="S252" s="4">
        <v>0.05922384104881218</v>
      </c>
      <c r="T252" s="1" t="s">
        <v>998</v>
      </c>
      <c r="U252" s="4" t="s">
        <v>1062</v>
      </c>
      <c r="V252" s="1" t="s">
        <v>1066</v>
      </c>
      <c r="W252" s="6" t="s">
        <v>1072</v>
      </c>
      <c r="X252" s="7">
        <v>121.191899</v>
      </c>
      <c r="Y252" s="10">
        <v>45600</v>
      </c>
      <c r="Z252" s="1" t="s">
        <v>1083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HYPERLINK("https://www.suredividend.com/sure-analysis-TTC/","Toro Co.")</f>
        <v>0</v>
      </c>
      <c r="C253" s="1" t="s">
        <v>937</v>
      </c>
      <c r="D253" s="3">
        <v>82</v>
      </c>
      <c r="E253" s="3">
        <v>81.81999999999999</v>
      </c>
      <c r="F253" s="3">
        <v>92</v>
      </c>
      <c r="G253" s="4">
        <v>0.8893478260869564</v>
      </c>
      <c r="H253" s="4">
        <v>0.01759960889758005</v>
      </c>
      <c r="I253" s="4">
        <v>0.02373056605608093</v>
      </c>
      <c r="J253" s="4">
        <v>0.04</v>
      </c>
      <c r="K253" s="4">
        <v>0.080582086986831</v>
      </c>
      <c r="L253" s="1" t="s">
        <v>939</v>
      </c>
      <c r="M253" s="3" t="s">
        <v>591</v>
      </c>
      <c r="N253" s="5">
        <v>19.57416267942584</v>
      </c>
      <c r="O253" s="3">
        <v>4.18</v>
      </c>
      <c r="P253" s="3">
        <v>1.44</v>
      </c>
      <c r="Q253" s="4">
        <v>0.3444976076555024</v>
      </c>
      <c r="R253" s="1">
        <v>15</v>
      </c>
      <c r="S253" s="4">
        <v>0.06032490771095733</v>
      </c>
      <c r="T253" s="1" t="s">
        <v>965</v>
      </c>
      <c r="U253" s="4" t="s">
        <v>1062</v>
      </c>
      <c r="V253" s="1" t="s">
        <v>1066</v>
      </c>
      <c r="W253" s="6" t="s">
        <v>1069</v>
      </c>
      <c r="X253" s="7">
        <v>8395.938271999999</v>
      </c>
      <c r="Y253" s="10">
        <v>45544</v>
      </c>
      <c r="Z253" s="1" t="s">
        <v>1085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HYPERLINK("https://www.suredividend.com/sure-analysis-CTSH/","Cognizant Technology Solutions Corp.")</f>
        <v>0</v>
      </c>
      <c r="C254" s="1" t="s">
        <v>937</v>
      </c>
      <c r="D254" s="3">
        <v>78</v>
      </c>
      <c r="E254" s="3">
        <v>76.87</v>
      </c>
      <c r="F254" s="3">
        <v>75</v>
      </c>
      <c r="G254" s="4">
        <v>1.024933333333333</v>
      </c>
      <c r="H254" s="4">
        <v>0.01561077143228828</v>
      </c>
      <c r="I254" s="4">
        <v>-0.004913403512595949</v>
      </c>
      <c r="J254" s="4">
        <v>0.07000000000000001</v>
      </c>
      <c r="K254" s="4">
        <v>0.0796910814077687</v>
      </c>
      <c r="L254" s="1" t="s">
        <v>939</v>
      </c>
      <c r="M254" s="3" t="s">
        <v>591</v>
      </c>
      <c r="N254" s="5">
        <v>16.49570815450644</v>
      </c>
      <c r="O254" s="3">
        <v>4.66</v>
      </c>
      <c r="P254" s="3">
        <v>1.2</v>
      </c>
      <c r="Q254" s="4">
        <v>0.2575107296137339</v>
      </c>
      <c r="R254" s="1">
        <v>5</v>
      </c>
      <c r="S254" s="4">
        <v>0.0796084730466029</v>
      </c>
      <c r="T254" s="1" t="s">
        <v>960</v>
      </c>
      <c r="U254" s="4" t="s">
        <v>1062</v>
      </c>
      <c r="V254" s="1" t="s">
        <v>1066</v>
      </c>
      <c r="W254" s="6" t="s">
        <v>1075</v>
      </c>
      <c r="X254" s="7">
        <v>37965.263588</v>
      </c>
      <c r="Y254" s="10">
        <v>45596</v>
      </c>
      <c r="Z254" s="1" t="s">
        <v>1088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HYPERLINK("https://www.suredividend.com/sure-analysis-SIEGY/","Siemens AG")</f>
        <v>0</v>
      </c>
      <c r="C255" s="1" t="s">
        <v>937</v>
      </c>
      <c r="D255" s="3">
        <v>91</v>
      </c>
      <c r="E255" s="3">
        <v>96.92</v>
      </c>
      <c r="F255" s="3">
        <v>95</v>
      </c>
      <c r="G255" s="4">
        <v>1.020210526315789</v>
      </c>
      <c r="H255" s="4">
        <v>0.02620718118035493</v>
      </c>
      <c r="I255" s="4">
        <v>-0.003993804334859852</v>
      </c>
      <c r="J255" s="4">
        <v>0.06</v>
      </c>
      <c r="K255" s="4">
        <v>0.07917371334293977</v>
      </c>
      <c r="L255" s="1" t="s">
        <v>939</v>
      </c>
      <c r="M255" s="3" t="s">
        <v>939</v>
      </c>
      <c r="N255" s="5">
        <v>16.2890756302521</v>
      </c>
      <c r="O255" s="3">
        <v>5.95</v>
      </c>
      <c r="P255" s="3">
        <v>2.54</v>
      </c>
      <c r="Q255" s="4">
        <v>0.426890756302521</v>
      </c>
      <c r="R255" s="1">
        <v>3</v>
      </c>
      <c r="S255" s="4">
        <v>0.04988627602367712</v>
      </c>
      <c r="T255" s="1" t="s">
        <v>1020</v>
      </c>
      <c r="U255" s="4" t="s">
        <v>1062</v>
      </c>
      <c r="V255" s="1" t="s">
        <v>1067</v>
      </c>
      <c r="W255" s="6" t="s">
        <v>1069</v>
      </c>
      <c r="Y255" s="10">
        <v>45525</v>
      </c>
      <c r="Z255" s="1" t="s">
        <v>1087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HYPERLINK("https://www.suredividend.com/sure-analysis-EMN/","Eastman Chemical Co")</f>
        <v>0</v>
      </c>
      <c r="C256" s="1" t="s">
        <v>937</v>
      </c>
      <c r="D256" s="3">
        <v>100</v>
      </c>
      <c r="E256" s="3">
        <v>104.04</v>
      </c>
      <c r="F256" s="3">
        <v>99</v>
      </c>
      <c r="G256" s="4">
        <v>1.050909090909091</v>
      </c>
      <c r="H256" s="4">
        <v>0.03114186851211073</v>
      </c>
      <c r="I256" s="4">
        <v>-0.009881967377661116</v>
      </c>
      <c r="J256" s="4">
        <v>0.06</v>
      </c>
      <c r="K256" s="4">
        <v>0.0785648704253501</v>
      </c>
      <c r="L256" s="1" t="s">
        <v>939</v>
      </c>
      <c r="M256" s="3" t="s">
        <v>939</v>
      </c>
      <c r="N256" s="5">
        <v>13.68947368421053</v>
      </c>
      <c r="O256" s="3">
        <v>7.6</v>
      </c>
      <c r="P256" s="3">
        <v>3.24</v>
      </c>
      <c r="Q256" s="4">
        <v>0.4263157894736843</v>
      </c>
      <c r="R256" s="1">
        <v>14</v>
      </c>
      <c r="S256" s="4">
        <v>0.06020279266594519</v>
      </c>
      <c r="T256" s="1" t="s">
        <v>943</v>
      </c>
      <c r="U256" s="4" t="s">
        <v>1062</v>
      </c>
      <c r="V256" s="1" t="s">
        <v>1066</v>
      </c>
      <c r="W256" s="6" t="s">
        <v>1070</v>
      </c>
      <c r="X256" s="7">
        <v>12056.06911</v>
      </c>
      <c r="Y256" s="10">
        <v>45599</v>
      </c>
      <c r="Z256" s="1" t="s">
        <v>1081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HYPERLINK("https://www.suredividend.com/sure-analysis-BR/","Broadridge Financial Solutions, Inc.")</f>
        <v>0</v>
      </c>
      <c r="C257" s="1" t="s">
        <v>937</v>
      </c>
      <c r="D257" s="3">
        <v>209</v>
      </c>
      <c r="E257" s="3">
        <v>227.1</v>
      </c>
      <c r="F257" s="3">
        <v>200</v>
      </c>
      <c r="G257" s="4">
        <v>1.1355</v>
      </c>
      <c r="H257" s="4">
        <v>0.01549977983267283</v>
      </c>
      <c r="I257" s="4">
        <v>-0.02509438374654571</v>
      </c>
      <c r="J257" s="4">
        <v>0.09</v>
      </c>
      <c r="K257" s="4">
        <v>0.07849533272359777</v>
      </c>
      <c r="L257" s="1" t="s">
        <v>939</v>
      </c>
      <c r="M257" s="3" t="s">
        <v>591</v>
      </c>
      <c r="N257" s="5">
        <v>26.65492957746479</v>
      </c>
      <c r="O257" s="3">
        <v>8.52</v>
      </c>
      <c r="P257" s="3">
        <v>3.52</v>
      </c>
      <c r="Q257" s="4">
        <v>0.4131455399061033</v>
      </c>
      <c r="R257" s="1">
        <v>18</v>
      </c>
      <c r="S257" s="4">
        <v>0.1000389910947983</v>
      </c>
      <c r="T257" s="1" t="s">
        <v>1014</v>
      </c>
      <c r="U257" s="4" t="s">
        <v>1062</v>
      </c>
      <c r="V257" s="1" t="s">
        <v>1066</v>
      </c>
      <c r="W257" s="6" t="s">
        <v>1075</v>
      </c>
      <c r="X257" s="7">
        <v>26543.236777</v>
      </c>
      <c r="Y257" s="10">
        <v>45520</v>
      </c>
      <c r="Z257" s="1" t="s">
        <v>1085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HYPERLINK("https://www.suredividend.com/sure-analysis-NTRS/","Northern Trust Corp.")</f>
        <v>0</v>
      </c>
      <c r="C258" s="1" t="s">
        <v>937</v>
      </c>
      <c r="D258" s="3">
        <v>103</v>
      </c>
      <c r="E258" s="3">
        <v>108.93</v>
      </c>
      <c r="F258" s="3">
        <v>116</v>
      </c>
      <c r="G258" s="4">
        <v>0.9390517241379311</v>
      </c>
      <c r="H258" s="4">
        <v>0.02754062241806665</v>
      </c>
      <c r="I258" s="4">
        <v>0.01265636576934948</v>
      </c>
      <c r="J258" s="4">
        <v>0.04</v>
      </c>
      <c r="K258" s="4">
        <v>0.07795012994923356</v>
      </c>
      <c r="L258" s="1" t="s">
        <v>939</v>
      </c>
      <c r="M258" s="3" t="s">
        <v>939</v>
      </c>
      <c r="N258" s="5">
        <v>14.14675324675325</v>
      </c>
      <c r="O258" s="3">
        <v>7.7</v>
      </c>
      <c r="P258" s="3">
        <v>3</v>
      </c>
      <c r="Q258" s="4">
        <v>0.3896103896103896</v>
      </c>
      <c r="R258" s="1">
        <v>2</v>
      </c>
      <c r="S258" s="4">
        <v>0.05006335758366887</v>
      </c>
      <c r="T258" s="1" t="s">
        <v>976</v>
      </c>
      <c r="U258" s="4" t="s">
        <v>1062</v>
      </c>
      <c r="V258" s="1" t="s">
        <v>1066</v>
      </c>
      <c r="W258" s="6" t="s">
        <v>1072</v>
      </c>
      <c r="X258" s="7">
        <v>22702.71926</v>
      </c>
      <c r="Y258" s="10">
        <v>45590</v>
      </c>
      <c r="Z258" s="1" t="s">
        <v>1083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HYPERLINK("https://www.suredividend.com/sure-analysis-O/","Realty Income Corp.")</f>
        <v>0</v>
      </c>
      <c r="C259" s="1" t="s">
        <v>937</v>
      </c>
      <c r="D259" s="3">
        <v>58</v>
      </c>
      <c r="E259" s="3">
        <v>56.78</v>
      </c>
      <c r="F259" s="3">
        <v>58</v>
      </c>
      <c r="G259" s="4">
        <v>0.9789655172413794</v>
      </c>
      <c r="H259" s="4">
        <v>0.05565339908418458</v>
      </c>
      <c r="I259" s="4">
        <v>0.004260823506373246</v>
      </c>
      <c r="J259" s="4">
        <v>0.022</v>
      </c>
      <c r="K259" s="4">
        <v>0.07776272980718035</v>
      </c>
      <c r="L259" s="1" t="s">
        <v>939</v>
      </c>
      <c r="M259" s="3" t="s">
        <v>44</v>
      </c>
      <c r="N259" s="5">
        <v>13.61630695443645</v>
      </c>
      <c r="O259" s="3">
        <v>4.17</v>
      </c>
      <c r="P259" s="3">
        <v>3.16</v>
      </c>
      <c r="Q259" s="4">
        <v>0.7577937649880097</v>
      </c>
      <c r="R259" s="1">
        <v>27</v>
      </c>
      <c r="S259" s="4">
        <v>0.04190693467116535</v>
      </c>
      <c r="T259" s="1" t="s">
        <v>1003</v>
      </c>
      <c r="U259" s="4" t="s">
        <v>1063</v>
      </c>
      <c r="V259" s="1" t="s">
        <v>1066</v>
      </c>
      <c r="W259" s="6" t="s">
        <v>1076</v>
      </c>
      <c r="X259" s="7">
        <v>49685.731309</v>
      </c>
      <c r="Y259" s="10">
        <v>45610</v>
      </c>
      <c r="Z259" s="1" t="s">
        <v>1094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HYPERLINK("https://www.suredividend.com/sure-analysis-NEE/","NextEra Energy Inc")</f>
        <v>0</v>
      </c>
      <c r="C260" s="1" t="s">
        <v>937</v>
      </c>
      <c r="D260" s="3">
        <v>81</v>
      </c>
      <c r="E260" s="3">
        <v>76.43000000000001</v>
      </c>
      <c r="F260" s="3">
        <v>70</v>
      </c>
      <c r="G260" s="4">
        <v>1.091857142857143</v>
      </c>
      <c r="H260" s="4">
        <v>0.02695276723799555</v>
      </c>
      <c r="I260" s="4">
        <v>-0.01742245234360951</v>
      </c>
      <c r="J260" s="4">
        <v>0.07000000000000001</v>
      </c>
      <c r="K260" s="4">
        <v>0.07758045974330563</v>
      </c>
      <c r="L260" s="1" t="s">
        <v>939</v>
      </c>
      <c r="M260" s="3" t="s">
        <v>939</v>
      </c>
      <c r="N260" s="5">
        <v>22.95195195195195</v>
      </c>
      <c r="O260" s="3">
        <v>3.33</v>
      </c>
      <c r="P260" s="3">
        <v>2.06</v>
      </c>
      <c r="Q260" s="4">
        <v>0.6186186186186187</v>
      </c>
      <c r="R260" s="1">
        <v>29</v>
      </c>
      <c r="S260" s="4">
        <v>0.07518921184154559</v>
      </c>
      <c r="T260" s="1" t="s">
        <v>978</v>
      </c>
      <c r="U260" s="4" t="s">
        <v>1062</v>
      </c>
      <c r="V260" s="1" t="s">
        <v>1066</v>
      </c>
      <c r="W260" s="6" t="s">
        <v>1071</v>
      </c>
      <c r="X260" s="7">
        <v>157088.819201</v>
      </c>
      <c r="Y260" s="10">
        <v>45592</v>
      </c>
      <c r="Z260" s="1" t="s">
        <v>1086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HYPERLINK("https://www.suredividend.com/sure-analysis-OMC/","Omnicom Group, Inc.")</f>
        <v>0</v>
      </c>
      <c r="C261" s="1" t="s">
        <v>937</v>
      </c>
      <c r="D261" s="3">
        <v>101</v>
      </c>
      <c r="E261" s="3">
        <v>98.31999999999999</v>
      </c>
      <c r="F261" s="3">
        <v>104</v>
      </c>
      <c r="G261" s="4">
        <v>0.9453846153846153</v>
      </c>
      <c r="H261" s="4">
        <v>0.02847843775427177</v>
      </c>
      <c r="I261" s="4">
        <v>0.01129601027841431</v>
      </c>
      <c r="J261" s="4">
        <v>0.04</v>
      </c>
      <c r="K261" s="4">
        <v>0.07745039461443404</v>
      </c>
      <c r="L261" s="1" t="s">
        <v>939</v>
      </c>
      <c r="M261" s="3" t="s">
        <v>939</v>
      </c>
      <c r="N261" s="5">
        <v>12.29</v>
      </c>
      <c r="O261" s="3">
        <v>8</v>
      </c>
      <c r="P261" s="3">
        <v>2.8</v>
      </c>
      <c r="Q261" s="4">
        <v>0.35</v>
      </c>
      <c r="R261" s="1">
        <v>0</v>
      </c>
      <c r="S261" s="4">
        <v>0.04978904632428516</v>
      </c>
      <c r="T261" s="1" t="s">
        <v>997</v>
      </c>
      <c r="U261" s="4" t="s">
        <v>1062</v>
      </c>
      <c r="V261" s="1" t="s">
        <v>1066</v>
      </c>
      <c r="W261" s="6" t="s">
        <v>1068</v>
      </c>
      <c r="X261" s="7">
        <v>19183.503736</v>
      </c>
      <c r="Y261" s="10">
        <v>45594</v>
      </c>
      <c r="Z261" s="1" t="s">
        <v>1087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HYPERLINK("https://www.suredividend.com/sure-analysis-WEC/","WEC Energy Group Inc")</f>
        <v>0</v>
      </c>
      <c r="C262" s="1" t="s">
        <v>937</v>
      </c>
      <c r="D262" s="3">
        <v>96</v>
      </c>
      <c r="E262" s="3">
        <v>99.28</v>
      </c>
      <c r="F262" s="3">
        <v>92</v>
      </c>
      <c r="G262" s="4">
        <v>1.079130434782609</v>
      </c>
      <c r="H262" s="4">
        <v>0.03364222401289282</v>
      </c>
      <c r="I262" s="4">
        <v>-0.01511570603860879</v>
      </c>
      <c r="J262" s="4">
        <v>0.06</v>
      </c>
      <c r="K262" s="4">
        <v>0.07582228046049155</v>
      </c>
      <c r="L262" s="1" t="s">
        <v>939</v>
      </c>
      <c r="M262" s="3" t="s">
        <v>939</v>
      </c>
      <c r="N262" s="5">
        <v>20.47010309278351</v>
      </c>
      <c r="O262" s="3">
        <v>4.85</v>
      </c>
      <c r="P262" s="3">
        <v>3.34</v>
      </c>
      <c r="Q262" s="4">
        <v>0.688659793814433</v>
      </c>
      <c r="R262" s="1">
        <v>21</v>
      </c>
      <c r="S262" s="4">
        <v>0.06001548904876608</v>
      </c>
      <c r="T262" s="1" t="s">
        <v>1008</v>
      </c>
      <c r="U262" s="4" t="s">
        <v>1062</v>
      </c>
      <c r="V262" s="1" t="s">
        <v>1066</v>
      </c>
      <c r="W262" s="6" t="s">
        <v>1071</v>
      </c>
      <c r="X262" s="7">
        <v>31407.669399</v>
      </c>
      <c r="Y262" s="10">
        <v>45599</v>
      </c>
      <c r="Z262" s="1" t="s">
        <v>1079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HYPERLINK("https://www.suredividend.com/sure-analysis-MTRN/","Materion Corporation")</f>
        <v>0</v>
      </c>
      <c r="C263" s="1" t="s">
        <v>937</v>
      </c>
      <c r="D263" s="3">
        <v>113</v>
      </c>
      <c r="E263" s="3">
        <v>113.25</v>
      </c>
      <c r="F263" s="3">
        <v>104</v>
      </c>
      <c r="G263" s="4">
        <v>1.088942307692308</v>
      </c>
      <c r="H263" s="4">
        <v>0.004768211920529801</v>
      </c>
      <c r="I263" s="4">
        <v>-0.01689699017093516</v>
      </c>
      <c r="J263" s="4">
        <v>0.09</v>
      </c>
      <c r="K263" s="4">
        <v>0.07574898338983882</v>
      </c>
      <c r="L263" s="1" t="s">
        <v>939</v>
      </c>
      <c r="M263" s="3" t="s">
        <v>648</v>
      </c>
      <c r="N263" s="5">
        <v>19.69565217391304</v>
      </c>
      <c r="O263" s="3">
        <v>5.75</v>
      </c>
      <c r="P263" s="3">
        <v>0.54</v>
      </c>
      <c r="Q263" s="4">
        <v>0.09391304347826088</v>
      </c>
      <c r="R263" s="1">
        <v>12</v>
      </c>
      <c r="S263" s="4">
        <v>0.05024607263868264</v>
      </c>
      <c r="T263" s="1" t="s">
        <v>1008</v>
      </c>
      <c r="U263" s="4" t="s">
        <v>1062</v>
      </c>
      <c r="V263" s="1" t="s">
        <v>1066</v>
      </c>
      <c r="W263" s="6" t="s">
        <v>1069</v>
      </c>
      <c r="X263" s="7">
        <v>2347.800045</v>
      </c>
      <c r="Y263" s="10">
        <v>45525</v>
      </c>
      <c r="Z263" s="1" t="s">
        <v>1081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HYPERLINK("https://www.suredividend.com/sure-analysis-GWLIF/","Great-West Lifeco Inc.")</f>
        <v>0</v>
      </c>
      <c r="C264" s="1" t="s">
        <v>937</v>
      </c>
      <c r="D264" s="3">
        <v>35</v>
      </c>
      <c r="E264" s="3">
        <v>35.06</v>
      </c>
      <c r="F264" s="3">
        <v>35</v>
      </c>
      <c r="G264" s="4">
        <v>1.001714285714286</v>
      </c>
      <c r="H264" s="4">
        <v>0.04535082715345123</v>
      </c>
      <c r="I264" s="4">
        <v>-0.0003425049325240792</v>
      </c>
      <c r="J264" s="4">
        <v>0.035</v>
      </c>
      <c r="K264" s="4">
        <v>0.07527804478632394</v>
      </c>
      <c r="L264" s="1" t="s">
        <v>939</v>
      </c>
      <c r="M264" s="3" t="s">
        <v>44</v>
      </c>
      <c r="N264" s="5">
        <v>11.09493670886076</v>
      </c>
      <c r="O264" s="3">
        <v>3.16</v>
      </c>
      <c r="P264" s="3">
        <v>1.59</v>
      </c>
      <c r="Q264" s="4">
        <v>0.5031645569620253</v>
      </c>
      <c r="R264" s="1">
        <v>8</v>
      </c>
      <c r="S264" s="4">
        <v>0.03517300006217261</v>
      </c>
      <c r="U264" s="4" t="s">
        <v>1062</v>
      </c>
      <c r="V264" s="1" t="s">
        <v>1067</v>
      </c>
      <c r="W264" s="6" t="s">
        <v>1072</v>
      </c>
      <c r="X264" s="7">
        <v>0</v>
      </c>
      <c r="Y264" s="10">
        <v>45615</v>
      </c>
      <c r="Z264" s="1" t="s">
        <v>1085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HYPERLINK("https://www.suredividend.com/sure-analysis-NNN/","NNN REIT Inc")</f>
        <v>0</v>
      </c>
      <c r="C265" s="1" t="s">
        <v>937</v>
      </c>
      <c r="D265" s="3">
        <v>46.5</v>
      </c>
      <c r="E265" s="3">
        <v>42.9</v>
      </c>
      <c r="F265" s="3">
        <v>39.5</v>
      </c>
      <c r="G265" s="4">
        <v>1.086075949367089</v>
      </c>
      <c r="H265" s="4">
        <v>0.05407925407925408</v>
      </c>
      <c r="I265" s="4">
        <v>-0.01637861843337529</v>
      </c>
      <c r="J265" s="4">
        <v>0.04</v>
      </c>
      <c r="K265" s="4">
        <v>0.07513769943662818</v>
      </c>
      <c r="L265" s="1" t="s">
        <v>939</v>
      </c>
      <c r="M265" s="3" t="s">
        <v>44</v>
      </c>
      <c r="N265" s="5">
        <v>13.03951367781155</v>
      </c>
      <c r="O265" s="3">
        <v>3.29</v>
      </c>
      <c r="P265" s="3">
        <v>2.32</v>
      </c>
      <c r="Q265" s="4">
        <v>0.7051671732522796</v>
      </c>
      <c r="R265" s="1">
        <v>34</v>
      </c>
      <c r="S265" s="4">
        <v>0.0527534030599619</v>
      </c>
      <c r="T265" s="1" t="s">
        <v>983</v>
      </c>
      <c r="U265" s="4" t="s">
        <v>1063</v>
      </c>
      <c r="V265" s="1" t="s">
        <v>1066</v>
      </c>
      <c r="W265" s="6" t="s">
        <v>1076</v>
      </c>
      <c r="X265" s="7">
        <v>7782.880604</v>
      </c>
      <c r="Y265" s="10">
        <v>45512</v>
      </c>
      <c r="Z265" s="1" t="s">
        <v>1094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HYPERLINK("https://www.suredividend.com/sure-analysis-NWN/","Northwest Natural Holding Co")</f>
        <v>0</v>
      </c>
      <c r="C266" s="1" t="s">
        <v>937</v>
      </c>
      <c r="D266" s="3">
        <v>39.3</v>
      </c>
      <c r="E266" s="3">
        <v>41.6</v>
      </c>
      <c r="F266" s="3">
        <v>34.5</v>
      </c>
      <c r="G266" s="4">
        <v>1.205797101449275</v>
      </c>
      <c r="H266" s="4">
        <v>0.04711538461538461</v>
      </c>
      <c r="I266" s="4">
        <v>-0.03673639223499203</v>
      </c>
      <c r="J266" s="4">
        <v>0.075</v>
      </c>
      <c r="K266" s="4">
        <v>0.07455112116280782</v>
      </c>
      <c r="L266" s="1" t="s">
        <v>939</v>
      </c>
      <c r="M266" s="3" t="s">
        <v>44</v>
      </c>
      <c r="N266" s="5">
        <v>18.08695652173913</v>
      </c>
      <c r="O266" s="3">
        <v>2.3</v>
      </c>
      <c r="P266" s="3">
        <v>1.96</v>
      </c>
      <c r="Q266" s="4">
        <v>0.8521739130434783</v>
      </c>
      <c r="R266" s="1">
        <v>69</v>
      </c>
      <c r="S266" s="4">
        <v>0.009019496701960117</v>
      </c>
      <c r="T266" s="1" t="s">
        <v>983</v>
      </c>
      <c r="U266" s="4" t="s">
        <v>1062</v>
      </c>
      <c r="V266" s="1" t="s">
        <v>1066</v>
      </c>
      <c r="W266" s="6" t="s">
        <v>1071</v>
      </c>
      <c r="X266" s="7">
        <v>1669.894517</v>
      </c>
      <c r="Y266" s="10">
        <v>45527</v>
      </c>
      <c r="Z266" s="1" t="s">
        <v>1094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HYPERLINK("https://www.suredividend.com/sure-analysis-SWKS/","Skyworks Solutions, Inc.")</f>
        <v>0</v>
      </c>
      <c r="C267" s="1" t="s">
        <v>938</v>
      </c>
      <c r="D267" s="3">
        <v>106</v>
      </c>
      <c r="E267" s="3">
        <v>83.98</v>
      </c>
      <c r="F267" s="3">
        <v>81</v>
      </c>
      <c r="G267" s="4">
        <v>1.03679012345679</v>
      </c>
      <c r="H267" s="4">
        <v>0.03238866396761134</v>
      </c>
      <c r="I267" s="4">
        <v>-0.007199860039992401</v>
      </c>
      <c r="J267" s="4">
        <v>0.05</v>
      </c>
      <c r="K267" s="4">
        <v>0.07417488143790574</v>
      </c>
      <c r="L267" s="1" t="s">
        <v>939</v>
      </c>
      <c r="M267" s="3" t="s">
        <v>939</v>
      </c>
      <c r="N267" s="5">
        <v>13.4368</v>
      </c>
      <c r="O267" s="3">
        <v>6.25</v>
      </c>
      <c r="P267" s="3">
        <v>2.72</v>
      </c>
      <c r="Q267" s="4">
        <v>0.4352</v>
      </c>
      <c r="R267" s="1">
        <v>11</v>
      </c>
      <c r="S267" s="4">
        <v>0.06972270615977982</v>
      </c>
      <c r="T267" s="1" t="s">
        <v>999</v>
      </c>
      <c r="U267" s="4" t="s">
        <v>1062</v>
      </c>
      <c r="V267" s="1" t="s">
        <v>1066</v>
      </c>
      <c r="W267" s="6" t="s">
        <v>1075</v>
      </c>
      <c r="X267" s="7">
        <v>13431.73531</v>
      </c>
      <c r="Y267" s="10">
        <v>45518</v>
      </c>
      <c r="Z267" s="1" t="s">
        <v>1084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HYPERLINK("https://www.suredividend.com/sure-analysis-LW/","Lamb Weston Holdings Inc")</f>
        <v>0</v>
      </c>
      <c r="C268" s="1" t="s">
        <v>937</v>
      </c>
      <c r="D268" s="3">
        <v>80</v>
      </c>
      <c r="E268" s="3">
        <v>76.81</v>
      </c>
      <c r="F268" s="3">
        <v>83</v>
      </c>
      <c r="G268" s="4">
        <v>0.925421686746988</v>
      </c>
      <c r="H268" s="4">
        <v>0.01874755891160005</v>
      </c>
      <c r="I268" s="4">
        <v>0.01562191963561443</v>
      </c>
      <c r="J268" s="4">
        <v>0.04</v>
      </c>
      <c r="K268" s="4">
        <v>0.07416643208374563</v>
      </c>
      <c r="L268" s="1" t="s">
        <v>939</v>
      </c>
      <c r="M268" s="3" t="s">
        <v>591</v>
      </c>
      <c r="N268" s="5">
        <v>17.65747126436782</v>
      </c>
      <c r="O268" s="3">
        <v>4.35</v>
      </c>
      <c r="P268" s="3">
        <v>1.44</v>
      </c>
      <c r="Q268" s="4">
        <v>0.3310344827586207</v>
      </c>
      <c r="R268" s="1">
        <v>8</v>
      </c>
      <c r="S268" s="4">
        <v>0.07003448782339894</v>
      </c>
      <c r="T268" s="1" t="s">
        <v>1003</v>
      </c>
      <c r="U268" s="4" t="s">
        <v>1062</v>
      </c>
      <c r="V268" s="1" t="s">
        <v>1066</v>
      </c>
      <c r="W268" s="6" t="s">
        <v>1074</v>
      </c>
      <c r="X268" s="7">
        <v>10954.361152</v>
      </c>
      <c r="Y268" s="10">
        <v>45604</v>
      </c>
      <c r="Z268" s="1" t="s">
        <v>1093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HYPERLINK("https://www.suredividend.com/sure-analysis-INGR/","Ingredion Inc")</f>
        <v>0</v>
      </c>
      <c r="C269" s="1" t="s">
        <v>937</v>
      </c>
      <c r="D269" s="3">
        <v>151</v>
      </c>
      <c r="E269" s="3">
        <v>138.83</v>
      </c>
      <c r="F269" s="3">
        <v>155</v>
      </c>
      <c r="G269" s="4">
        <v>0.8956774193548388</v>
      </c>
      <c r="H269" s="4">
        <v>0.02304977310379601</v>
      </c>
      <c r="I269" s="4">
        <v>0.02227955419799343</v>
      </c>
      <c r="J269" s="4">
        <v>0.03</v>
      </c>
      <c r="K269" s="4">
        <v>0.07384720742697448</v>
      </c>
      <c r="L269" s="1" t="s">
        <v>939</v>
      </c>
      <c r="M269" s="3" t="s">
        <v>939</v>
      </c>
      <c r="N269" s="5">
        <v>13.41352657004831</v>
      </c>
      <c r="O269" s="3">
        <v>10.35</v>
      </c>
      <c r="P269" s="3">
        <v>3.2</v>
      </c>
      <c r="Q269" s="4">
        <v>0.3091787439613527</v>
      </c>
      <c r="R269" s="1">
        <v>14</v>
      </c>
      <c r="S269" s="4">
        <v>0.04978904632428516</v>
      </c>
      <c r="T269" s="1" t="s">
        <v>957</v>
      </c>
      <c r="U269" s="4" t="s">
        <v>1062</v>
      </c>
      <c r="V269" s="1" t="s">
        <v>1066</v>
      </c>
      <c r="W269" s="6" t="s">
        <v>1074</v>
      </c>
      <c r="X269" s="7">
        <v>9045.834051</v>
      </c>
      <c r="Y269" s="10">
        <v>45602</v>
      </c>
      <c r="Z269" s="1" t="s">
        <v>1091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HYPERLINK("https://www.suredividend.com/sure-analysis-PHM/","PulteGroup Inc")</f>
        <v>0</v>
      </c>
      <c r="C270" s="1" t="s">
        <v>937</v>
      </c>
      <c r="D270" s="3">
        <v>136</v>
      </c>
      <c r="E270" s="3">
        <v>128.57</v>
      </c>
      <c r="F270" s="3">
        <v>127</v>
      </c>
      <c r="G270" s="4">
        <v>1.012362204724409</v>
      </c>
      <c r="H270" s="4">
        <v>0.006844520494672163</v>
      </c>
      <c r="I270" s="4">
        <v>-0.002454266678263983</v>
      </c>
      <c r="J270" s="4">
        <v>0.07000000000000001</v>
      </c>
      <c r="K270" s="4">
        <v>0.07341359975672535</v>
      </c>
      <c r="L270" s="1" t="s">
        <v>939</v>
      </c>
      <c r="M270" s="3" t="s">
        <v>648</v>
      </c>
      <c r="N270" s="5">
        <v>9.616305160807778</v>
      </c>
      <c r="O270" s="3">
        <v>13.37</v>
      </c>
      <c r="P270" s="3">
        <v>0.88</v>
      </c>
      <c r="Q270" s="4">
        <v>0.06581899775617053</v>
      </c>
      <c r="R270" s="1">
        <v>7</v>
      </c>
      <c r="S270" s="4">
        <v>0.04941452284458392</v>
      </c>
      <c r="T270" s="1" t="s">
        <v>995</v>
      </c>
      <c r="U270" s="4" t="s">
        <v>1062</v>
      </c>
      <c r="V270" s="1" t="s">
        <v>1066</v>
      </c>
      <c r="W270" s="6" t="s">
        <v>1077</v>
      </c>
      <c r="X270" s="7">
        <v>26367.416011</v>
      </c>
      <c r="Y270" s="10">
        <v>45590</v>
      </c>
      <c r="Z270" s="1" t="s">
        <v>1085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HYPERLINK("https://www.suredividend.com/sure-analysis-BLK/","Blackrock Inc.")</f>
        <v>0</v>
      </c>
      <c r="C271" s="1" t="s">
        <v>937</v>
      </c>
      <c r="D271" s="3">
        <v>1007</v>
      </c>
      <c r="E271" s="3">
        <v>1050.02</v>
      </c>
      <c r="F271" s="3">
        <v>846</v>
      </c>
      <c r="G271" s="4">
        <v>1.241158392434988</v>
      </c>
      <c r="H271" s="4">
        <v>0.019428201367593</v>
      </c>
      <c r="I271" s="4">
        <v>-0.04228881758246217</v>
      </c>
      <c r="J271" s="4">
        <v>0.1</v>
      </c>
      <c r="K271" s="4">
        <v>0.07275041174443997</v>
      </c>
      <c r="L271" s="1" t="s">
        <v>939</v>
      </c>
      <c r="M271" s="3" t="s">
        <v>591</v>
      </c>
      <c r="N271" s="5">
        <v>24.82316784869976</v>
      </c>
      <c r="O271" s="3">
        <v>42.3</v>
      </c>
      <c r="P271" s="3">
        <v>20.4</v>
      </c>
      <c r="Q271" s="4">
        <v>0.4822695035460993</v>
      </c>
      <c r="R271" s="1">
        <v>14</v>
      </c>
      <c r="S271" s="4">
        <v>0.07996906379940261</v>
      </c>
      <c r="T271" s="1" t="s">
        <v>964</v>
      </c>
      <c r="U271" s="4" t="s">
        <v>1062</v>
      </c>
      <c r="V271" s="1" t="s">
        <v>1066</v>
      </c>
      <c r="W271" s="6" t="s">
        <v>1072</v>
      </c>
      <c r="X271" s="7">
        <v>155530.458046</v>
      </c>
      <c r="Y271" s="10">
        <v>45584</v>
      </c>
      <c r="Z271" s="1" t="s">
        <v>1086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HYPERLINK("https://www.suredividend.com/sure-analysis-BHB/","Bar Harbor Bankshares Inc")</f>
        <v>0</v>
      </c>
      <c r="C272" s="1" t="s">
        <v>937</v>
      </c>
      <c r="D272" s="3">
        <v>33</v>
      </c>
      <c r="E272" s="3">
        <v>34.78</v>
      </c>
      <c r="F272" s="3">
        <v>33</v>
      </c>
      <c r="G272" s="4">
        <v>1.053939393939394</v>
      </c>
      <c r="H272" s="4">
        <v>0.03450258769407705</v>
      </c>
      <c r="I272" s="4">
        <v>-0.01045198389414626</v>
      </c>
      <c r="J272" s="4">
        <v>0.05</v>
      </c>
      <c r="K272" s="4">
        <v>0.07226465781570912</v>
      </c>
      <c r="L272" s="1" t="s">
        <v>939</v>
      </c>
      <c r="M272" s="3" t="s">
        <v>44</v>
      </c>
      <c r="N272" s="5">
        <v>12.64727272727273</v>
      </c>
      <c r="O272" s="3">
        <v>2.75</v>
      </c>
      <c r="P272" s="3">
        <v>1.2</v>
      </c>
      <c r="Q272" s="4">
        <v>0.4363636363636363</v>
      </c>
      <c r="R272" s="1">
        <v>21</v>
      </c>
      <c r="S272" s="4">
        <v>0.06054457313435013</v>
      </c>
      <c r="T272" s="1" t="s">
        <v>1008</v>
      </c>
      <c r="U272" s="4" t="s">
        <v>1062</v>
      </c>
      <c r="V272" s="1" t="s">
        <v>1066</v>
      </c>
      <c r="W272" s="6" t="s">
        <v>1072</v>
      </c>
      <c r="X272" s="7">
        <v>531.932103</v>
      </c>
      <c r="Y272" s="10">
        <v>45589</v>
      </c>
      <c r="Z272" s="1" t="s">
        <v>1083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HYPERLINK("https://www.suredividend.com/sure-analysis-FDX/","Fedex Corp")</f>
        <v>0</v>
      </c>
      <c r="C273" s="1" t="s">
        <v>936</v>
      </c>
      <c r="D273" s="3">
        <v>255</v>
      </c>
      <c r="E273" s="3">
        <v>295.26</v>
      </c>
      <c r="F273" s="3">
        <v>287</v>
      </c>
      <c r="G273" s="4">
        <v>1.028780487804878</v>
      </c>
      <c r="H273" s="4">
        <v>0.01869538711643975</v>
      </c>
      <c r="I273" s="4">
        <v>-0.005658750283894953</v>
      </c>
      <c r="J273" s="4">
        <v>0.06</v>
      </c>
      <c r="K273" s="4">
        <v>0.07151776256998255</v>
      </c>
      <c r="L273" s="1" t="s">
        <v>939</v>
      </c>
      <c r="M273" s="3" t="s">
        <v>591</v>
      </c>
      <c r="N273" s="5">
        <v>14.40292682926829</v>
      </c>
      <c r="O273" s="3">
        <v>20.5</v>
      </c>
      <c r="P273" s="3">
        <v>5.52</v>
      </c>
      <c r="Q273" s="4">
        <v>0.2692682926829268</v>
      </c>
      <c r="R273" s="1">
        <v>4</v>
      </c>
      <c r="S273" s="4">
        <v>0.06008593430202303</v>
      </c>
      <c r="T273" s="1" t="s">
        <v>964</v>
      </c>
      <c r="U273" s="4" t="s">
        <v>1062</v>
      </c>
      <c r="V273" s="1" t="s">
        <v>1066</v>
      </c>
      <c r="W273" s="6" t="s">
        <v>1069</v>
      </c>
      <c r="X273" s="7">
        <v>72126.729807</v>
      </c>
      <c r="Y273" s="10">
        <v>45558</v>
      </c>
      <c r="Z273" s="1" t="s">
        <v>1081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HYPERLINK("https://www.suredividend.com/sure-analysis-XEL/","Xcel Energy, Inc.")</f>
        <v>0</v>
      </c>
      <c r="C274" s="1" t="s">
        <v>937</v>
      </c>
      <c r="D274" s="3">
        <v>69</v>
      </c>
      <c r="E274" s="3">
        <v>69.94</v>
      </c>
      <c r="F274" s="3">
        <v>64</v>
      </c>
      <c r="G274" s="4">
        <v>1.0928125</v>
      </c>
      <c r="H274" s="4">
        <v>0.03131255361738633</v>
      </c>
      <c r="I274" s="4">
        <v>-0.01759430998741551</v>
      </c>
      <c r="J274" s="4">
        <v>0.06</v>
      </c>
      <c r="K274" s="4">
        <v>0.07138374118043989</v>
      </c>
      <c r="L274" s="1" t="s">
        <v>939</v>
      </c>
      <c r="M274" s="3" t="s">
        <v>939</v>
      </c>
      <c r="N274" s="5">
        <v>19.59103641456583</v>
      </c>
      <c r="O274" s="3">
        <v>3.57</v>
      </c>
      <c r="P274" s="3">
        <v>2.19</v>
      </c>
      <c r="Q274" s="4">
        <v>0.6134453781512605</v>
      </c>
      <c r="R274" s="1">
        <v>21</v>
      </c>
      <c r="S274" s="4">
        <v>0.05994834503774826</v>
      </c>
      <c r="T274" s="1" t="s">
        <v>975</v>
      </c>
      <c r="U274" s="4" t="s">
        <v>1062</v>
      </c>
      <c r="V274" s="1" t="s">
        <v>1066</v>
      </c>
      <c r="W274" s="6" t="s">
        <v>1071</v>
      </c>
      <c r="X274" s="7">
        <v>40162.467645</v>
      </c>
      <c r="Y274" s="10">
        <v>45610</v>
      </c>
      <c r="Z274" s="1" t="s">
        <v>1088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HYPERLINK("https://www.suredividend.com/sure-analysis-HII/","Huntington Ingalls Industries Inc")</f>
        <v>0</v>
      </c>
      <c r="C275" s="1" t="s">
        <v>937</v>
      </c>
      <c r="D275" s="3">
        <v>203</v>
      </c>
      <c r="E275" s="3">
        <v>196.19</v>
      </c>
      <c r="F275" s="3">
        <v>193</v>
      </c>
      <c r="G275" s="4">
        <v>1.016528497409326</v>
      </c>
      <c r="H275" s="4">
        <v>0.02752433865130741</v>
      </c>
      <c r="I275" s="4">
        <v>-0.003273308711158829</v>
      </c>
      <c r="J275" s="4">
        <v>0.05</v>
      </c>
      <c r="K275" s="4">
        <v>0.07122132278307491</v>
      </c>
      <c r="L275" s="1" t="s">
        <v>939</v>
      </c>
      <c r="M275" s="3" t="s">
        <v>939</v>
      </c>
      <c r="N275" s="5">
        <v>14.20637219406227</v>
      </c>
      <c r="O275" s="3">
        <v>13.81</v>
      </c>
      <c r="P275" s="3">
        <v>5.4</v>
      </c>
      <c r="Q275" s="4">
        <v>0.3910209992758871</v>
      </c>
      <c r="R275" s="1">
        <v>12</v>
      </c>
      <c r="S275" s="4">
        <v>0.04000235313991807</v>
      </c>
      <c r="T275" s="1" t="s">
        <v>956</v>
      </c>
      <c r="U275" s="4" t="s">
        <v>1062</v>
      </c>
      <c r="V275" s="1" t="s">
        <v>1066</v>
      </c>
      <c r="W275" s="6" t="s">
        <v>1069</v>
      </c>
      <c r="X275" s="7">
        <v>7681.090816</v>
      </c>
      <c r="Y275" s="10">
        <v>45603</v>
      </c>
      <c r="Z275" s="1" t="s">
        <v>1092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HYPERLINK("https://www.suredividend.com/sure-analysis-KMB/","Kimberly-Clark Corp.")</f>
        <v>0</v>
      </c>
      <c r="C276" s="1" t="s">
        <v>937</v>
      </c>
      <c r="D276" s="3">
        <v>137</v>
      </c>
      <c r="E276" s="3">
        <v>136.03</v>
      </c>
      <c r="F276" s="3">
        <v>131</v>
      </c>
      <c r="G276" s="4">
        <v>1.038396946564885</v>
      </c>
      <c r="H276" s="4">
        <v>0.03587443946188341</v>
      </c>
      <c r="I276" s="4">
        <v>-0.007507303649662123</v>
      </c>
      <c r="J276" s="4">
        <v>0.045</v>
      </c>
      <c r="K276" s="4">
        <v>0.06988826666673931</v>
      </c>
      <c r="L276" s="1" t="s">
        <v>939</v>
      </c>
      <c r="M276" s="3" t="s">
        <v>44</v>
      </c>
      <c r="N276" s="5">
        <v>18.63424657534247</v>
      </c>
      <c r="O276" s="3">
        <v>7.3</v>
      </c>
      <c r="P276" s="3">
        <v>4.88</v>
      </c>
      <c r="Q276" s="4">
        <v>0.6684931506849315</v>
      </c>
      <c r="R276" s="1">
        <v>52</v>
      </c>
      <c r="S276" s="4">
        <v>0.03939441034422764</v>
      </c>
      <c r="T276" s="1" t="s">
        <v>952</v>
      </c>
      <c r="U276" s="4" t="s">
        <v>1062</v>
      </c>
      <c r="V276" s="1" t="s">
        <v>1066</v>
      </c>
      <c r="W276" s="6" t="s">
        <v>1074</v>
      </c>
      <c r="X276" s="7">
        <v>45357.336333</v>
      </c>
      <c r="Y276" s="10">
        <v>45590</v>
      </c>
      <c r="Z276" s="1" t="s">
        <v>1089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HYPERLINK("https://www.suredividend.com/sure-analysis-RY/","Royal Bank Of Canada")</f>
        <v>0</v>
      </c>
      <c r="C277" s="1" t="s">
        <v>937</v>
      </c>
      <c r="D277" s="3">
        <v>121</v>
      </c>
      <c r="E277" s="3">
        <v>122.445</v>
      </c>
      <c r="F277" s="3">
        <v>109</v>
      </c>
      <c r="G277" s="4">
        <v>1.123348623853211</v>
      </c>
      <c r="H277" s="4">
        <v>0.03446445342806975</v>
      </c>
      <c r="I277" s="4">
        <v>-0.02299432022242376</v>
      </c>
      <c r="J277" s="4">
        <v>0.06</v>
      </c>
      <c r="K277" s="4">
        <v>0.06919438603989669</v>
      </c>
      <c r="L277" s="1" t="s">
        <v>939</v>
      </c>
      <c r="M277" s="3" t="s">
        <v>939</v>
      </c>
      <c r="N277" s="5">
        <v>13.77334083239595</v>
      </c>
      <c r="O277" s="3">
        <v>8.890000000000001</v>
      </c>
      <c r="P277" s="3">
        <v>4.22</v>
      </c>
      <c r="Q277" s="4">
        <v>0.4746906636670415</v>
      </c>
      <c r="R277" s="1">
        <v>13</v>
      </c>
      <c r="S277" s="4">
        <v>0.06010089061706769</v>
      </c>
      <c r="T277" s="1" t="s">
        <v>1007</v>
      </c>
      <c r="U277" s="4" t="s">
        <v>1062</v>
      </c>
      <c r="V277" s="1" t="s">
        <v>1067</v>
      </c>
      <c r="W277" s="6" t="s">
        <v>1072</v>
      </c>
      <c r="X277" s="7">
        <v>171692.47399</v>
      </c>
      <c r="Y277" s="10">
        <v>45544</v>
      </c>
      <c r="Z277" s="1" t="s">
        <v>1086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HYPERLINK("https://www.suredividend.com/sure-analysis-NI/","NiSource Inc")</f>
        <v>0</v>
      </c>
      <c r="C278" s="1" t="s">
        <v>937</v>
      </c>
      <c r="D278" s="3">
        <v>35</v>
      </c>
      <c r="E278" s="3">
        <v>36.8</v>
      </c>
      <c r="F278" s="3">
        <v>32</v>
      </c>
      <c r="G278" s="4">
        <v>1.15</v>
      </c>
      <c r="H278" s="4">
        <v>0.02880434782608696</v>
      </c>
      <c r="I278" s="4">
        <v>-0.02756533520359794</v>
      </c>
      <c r="J278" s="4">
        <v>0.07000000000000001</v>
      </c>
      <c r="K278" s="4">
        <v>0.06859181829157612</v>
      </c>
      <c r="L278" s="1" t="s">
        <v>939</v>
      </c>
      <c r="M278" s="3" t="s">
        <v>939</v>
      </c>
      <c r="N278" s="5">
        <v>21.27167630057803</v>
      </c>
      <c r="O278" s="3">
        <v>1.73</v>
      </c>
      <c r="P278" s="3">
        <v>1.06</v>
      </c>
      <c r="Q278" s="4">
        <v>0.6127167630057804</v>
      </c>
      <c r="R278" s="1">
        <v>13</v>
      </c>
      <c r="S278" s="4">
        <v>0.06319108263440087</v>
      </c>
      <c r="T278" s="1" t="s">
        <v>983</v>
      </c>
      <c r="U278" s="4" t="s">
        <v>1062</v>
      </c>
      <c r="V278" s="1" t="s">
        <v>1066</v>
      </c>
      <c r="W278" s="6" t="s">
        <v>1071</v>
      </c>
      <c r="X278" s="7">
        <v>17182.132892</v>
      </c>
      <c r="Y278" s="10">
        <v>45603</v>
      </c>
      <c r="Z278" s="1" t="s">
        <v>1090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HYPERLINK("https://www.suredividend.com/sure-analysis-CLX/","Clorox Co.")</f>
        <v>0</v>
      </c>
      <c r="C279" s="1" t="s">
        <v>936</v>
      </c>
      <c r="D279" s="3">
        <v>143</v>
      </c>
      <c r="E279" s="3">
        <v>169.12</v>
      </c>
      <c r="F279" s="3">
        <v>155</v>
      </c>
      <c r="G279" s="4">
        <v>1.091096774193548</v>
      </c>
      <c r="H279" s="4">
        <v>0.02885525070955534</v>
      </c>
      <c r="I279" s="4">
        <v>-0.01728554184793896</v>
      </c>
      <c r="J279" s="4">
        <v>0.06</v>
      </c>
      <c r="K279" s="4">
        <v>0.06793697816285915</v>
      </c>
      <c r="L279" s="1" t="s">
        <v>939</v>
      </c>
      <c r="M279" s="3" t="s">
        <v>939</v>
      </c>
      <c r="N279" s="5">
        <v>25.05481481481482</v>
      </c>
      <c r="O279" s="3">
        <v>6.75</v>
      </c>
      <c r="P279" s="3">
        <v>4.88</v>
      </c>
      <c r="Q279" s="4">
        <v>0.7229629629629629</v>
      </c>
      <c r="R279" s="1">
        <v>47</v>
      </c>
      <c r="S279" s="4">
        <v>0.0400957567386353</v>
      </c>
      <c r="T279" s="1" t="s">
        <v>990</v>
      </c>
      <c r="U279" s="4" t="s">
        <v>1062</v>
      </c>
      <c r="V279" s="1" t="s">
        <v>1066</v>
      </c>
      <c r="W279" s="6" t="s">
        <v>1074</v>
      </c>
      <c r="X279" s="7">
        <v>20931.420874</v>
      </c>
      <c r="Y279" s="10">
        <v>45600</v>
      </c>
      <c r="Z279" s="1" t="s">
        <v>1089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HYPERLINK("https://www.suredividend.com/sure-analysis-AWK/","American Water Works Co. Inc.")</f>
        <v>0</v>
      </c>
      <c r="C280" s="1" t="s">
        <v>937</v>
      </c>
      <c r="D280" s="3">
        <v>132</v>
      </c>
      <c r="E280" s="3">
        <v>136.695</v>
      </c>
      <c r="F280" s="3">
        <v>116</v>
      </c>
      <c r="G280" s="4">
        <v>1.178405172413793</v>
      </c>
      <c r="H280" s="4">
        <v>0.02238560298474707</v>
      </c>
      <c r="I280" s="4">
        <v>-0.03229926261882865</v>
      </c>
      <c r="J280" s="4">
        <v>0.08</v>
      </c>
      <c r="K280" s="4">
        <v>0.06789177497156351</v>
      </c>
      <c r="L280" s="1" t="s">
        <v>939</v>
      </c>
      <c r="M280" s="3" t="s">
        <v>591</v>
      </c>
      <c r="N280" s="5">
        <v>25.88920454545454</v>
      </c>
      <c r="O280" s="3">
        <v>5.28</v>
      </c>
      <c r="P280" s="3">
        <v>3.06</v>
      </c>
      <c r="Q280" s="4">
        <v>0.5795454545454545</v>
      </c>
      <c r="R280" s="1">
        <v>16</v>
      </c>
      <c r="S280" s="4">
        <v>0.0801851873035635</v>
      </c>
      <c r="T280" s="1" t="s">
        <v>949</v>
      </c>
      <c r="U280" s="4" t="s">
        <v>1062</v>
      </c>
      <c r="V280" s="1" t="s">
        <v>1066</v>
      </c>
      <c r="W280" s="6" t="s">
        <v>1071</v>
      </c>
      <c r="X280" s="7">
        <v>26636.14781</v>
      </c>
      <c r="Y280" s="10">
        <v>45611</v>
      </c>
      <c r="Z280" s="1" t="s">
        <v>1081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HYPERLINK("https://www.suredividend.com/sure-analysis-BAH/","Booz Allen Hamilton Holding Corp")</f>
        <v>0</v>
      </c>
      <c r="C281" s="1" t="s">
        <v>938</v>
      </c>
      <c r="D281" s="3">
        <v>172</v>
      </c>
      <c r="E281" s="3">
        <v>140.48</v>
      </c>
      <c r="F281" s="3">
        <v>123</v>
      </c>
      <c r="G281" s="4">
        <v>1.142113821138211</v>
      </c>
      <c r="H281" s="4">
        <v>0.01452164009111617</v>
      </c>
      <c r="I281" s="4">
        <v>-0.02622611664378305</v>
      </c>
      <c r="J281" s="4">
        <v>0.08</v>
      </c>
      <c r="K281" s="4">
        <v>0.06631354051718907</v>
      </c>
      <c r="L281" s="1" t="s">
        <v>939</v>
      </c>
      <c r="M281" s="3" t="s">
        <v>591</v>
      </c>
      <c r="N281" s="5">
        <v>22.84227642276423</v>
      </c>
      <c r="O281" s="3">
        <v>6.15</v>
      </c>
      <c r="P281" s="3">
        <v>2.04</v>
      </c>
      <c r="Q281" s="4">
        <v>0.3317073170731707</v>
      </c>
      <c r="R281" s="1">
        <v>12</v>
      </c>
      <c r="S281" s="4">
        <v>0.0801851873035635</v>
      </c>
      <c r="T281" s="1" t="s">
        <v>972</v>
      </c>
      <c r="U281" s="4" t="s">
        <v>1062</v>
      </c>
      <c r="V281" s="1" t="s">
        <v>1066</v>
      </c>
      <c r="W281" s="6" t="s">
        <v>1069</v>
      </c>
      <c r="X281" s="7">
        <v>17957.181442</v>
      </c>
      <c r="Y281" s="10">
        <v>45610</v>
      </c>
      <c r="Z281" s="1" t="s">
        <v>1092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HYPERLINK("https://www.suredividend.com/sure-analysis-WM/","Waste Management, Inc.")</f>
        <v>0</v>
      </c>
      <c r="C282" s="1" t="s">
        <v>937</v>
      </c>
      <c r="D282" s="3">
        <v>217</v>
      </c>
      <c r="E282" s="3">
        <v>218.33</v>
      </c>
      <c r="F282" s="3">
        <v>176</v>
      </c>
      <c r="G282" s="4">
        <v>1.240511363636364</v>
      </c>
      <c r="H282" s="4">
        <v>0.01374066779645491</v>
      </c>
      <c r="I282" s="4">
        <v>-0.04218893337478591</v>
      </c>
      <c r="J282" s="4">
        <v>0.1</v>
      </c>
      <c r="K282" s="4">
        <v>0.06622741984381331</v>
      </c>
      <c r="L282" s="1" t="s">
        <v>939</v>
      </c>
      <c r="M282" s="3" t="s">
        <v>591</v>
      </c>
      <c r="N282" s="5">
        <v>29.62415196743555</v>
      </c>
      <c r="O282" s="3">
        <v>7.37</v>
      </c>
      <c r="P282" s="3">
        <v>3</v>
      </c>
      <c r="Q282" s="4">
        <v>0.4070556309362279</v>
      </c>
      <c r="R282" s="1">
        <v>21</v>
      </c>
      <c r="S282" s="4">
        <v>0.05006335758366887</v>
      </c>
      <c r="T282" s="1" t="s">
        <v>975</v>
      </c>
      <c r="U282" s="4" t="s">
        <v>1062</v>
      </c>
      <c r="V282" s="1" t="s">
        <v>1066</v>
      </c>
      <c r="W282" s="6" t="s">
        <v>1069</v>
      </c>
      <c r="X282" s="7">
        <v>87622.111256</v>
      </c>
      <c r="Y282" s="10">
        <v>45596</v>
      </c>
      <c r="Z282" s="1" t="s">
        <v>1085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HYPERLINK("https://www.suredividend.com/sure-analysis-MATX/","Matson, Inc.")</f>
        <v>0</v>
      </c>
      <c r="C283" s="1" t="s">
        <v>937</v>
      </c>
      <c r="D283" s="3">
        <v>167</v>
      </c>
      <c r="E283" s="3">
        <v>154.36</v>
      </c>
      <c r="F283" s="3">
        <v>145</v>
      </c>
      <c r="G283" s="4">
        <v>1.064551724137931</v>
      </c>
      <c r="H283" s="4">
        <v>0.008810572687224669</v>
      </c>
      <c r="I283" s="4">
        <v>-0.01243282465015172</v>
      </c>
      <c r="J283" s="4">
        <v>0.07000000000000001</v>
      </c>
      <c r="K283" s="4">
        <v>0.06526058133230173</v>
      </c>
      <c r="L283" s="1" t="s">
        <v>939</v>
      </c>
      <c r="M283" s="3" t="s">
        <v>833</v>
      </c>
      <c r="N283" s="5">
        <v>11.67624810892587</v>
      </c>
      <c r="O283" s="3">
        <v>13.22</v>
      </c>
      <c r="P283" s="3">
        <v>1.36</v>
      </c>
      <c r="Q283" s="4">
        <v>0.102874432677761</v>
      </c>
      <c r="R283" s="1">
        <v>11</v>
      </c>
      <c r="S283" s="4">
        <v>0.07028365177818952</v>
      </c>
      <c r="T283" s="1" t="s">
        <v>980</v>
      </c>
      <c r="U283" s="4" t="s">
        <v>1062</v>
      </c>
      <c r="V283" s="1" t="s">
        <v>1066</v>
      </c>
      <c r="W283" s="6" t="s">
        <v>1069</v>
      </c>
      <c r="X283" s="7">
        <v>5124.323368</v>
      </c>
      <c r="Y283" s="10">
        <v>45608</v>
      </c>
      <c r="Z283" s="1" t="s">
        <v>1081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HYPERLINK("https://www.suredividend.com/sure-analysis-NTIOF/","National Bank Of Canada")</f>
        <v>0</v>
      </c>
      <c r="C284" s="1" t="s">
        <v>937</v>
      </c>
      <c r="D284" s="3">
        <v>91</v>
      </c>
      <c r="E284" s="3">
        <v>96.28</v>
      </c>
      <c r="F284" s="3">
        <v>84</v>
      </c>
      <c r="G284" s="4">
        <v>1.146190476190476</v>
      </c>
      <c r="H284" s="4">
        <v>0.03385957623597839</v>
      </c>
      <c r="I284" s="4">
        <v>-0.02691978842965459</v>
      </c>
      <c r="J284" s="4">
        <v>0.06</v>
      </c>
      <c r="K284" s="4">
        <v>0.06495359537425505</v>
      </c>
      <c r="L284" s="1" t="s">
        <v>939</v>
      </c>
      <c r="M284" s="3" t="s">
        <v>939</v>
      </c>
      <c r="N284" s="5">
        <v>12.56919060052219</v>
      </c>
      <c r="O284" s="3">
        <v>7.66</v>
      </c>
      <c r="P284" s="3">
        <v>3.26</v>
      </c>
      <c r="Q284" s="4">
        <v>0.4255874673629242</v>
      </c>
      <c r="R284" s="1">
        <v>13</v>
      </c>
      <c r="S284" s="4">
        <v>0.059872875752361</v>
      </c>
      <c r="U284" s="4" t="s">
        <v>1062</v>
      </c>
      <c r="V284" s="1" t="s">
        <v>1067</v>
      </c>
      <c r="W284" s="6" t="s">
        <v>1072</v>
      </c>
      <c r="X284" s="7">
        <v>0</v>
      </c>
      <c r="Y284" s="10">
        <v>45545</v>
      </c>
      <c r="Z284" s="1" t="s">
        <v>1086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HYPERLINK("https://www.suredividend.com/sure-analysis-SBSI/","Southside Bancshares Inc")</f>
        <v>0</v>
      </c>
      <c r="C285" s="1" t="s">
        <v>937</v>
      </c>
      <c r="D285" s="3">
        <v>33</v>
      </c>
      <c r="E285" s="3">
        <v>35.43</v>
      </c>
      <c r="F285" s="3">
        <v>35</v>
      </c>
      <c r="G285" s="4">
        <v>1.012285714285714</v>
      </c>
      <c r="H285" s="4">
        <v>0.04064352243861134</v>
      </c>
      <c r="I285" s="4">
        <v>-0.002439191802949492</v>
      </c>
      <c r="J285" s="4">
        <v>0.03</v>
      </c>
      <c r="K285" s="4">
        <v>0.06459949572380586</v>
      </c>
      <c r="L285" s="1" t="s">
        <v>939</v>
      </c>
      <c r="M285" s="3" t="s">
        <v>44</v>
      </c>
      <c r="N285" s="5">
        <v>12.05102040816327</v>
      </c>
      <c r="O285" s="3">
        <v>2.94</v>
      </c>
      <c r="P285" s="3">
        <v>1.44</v>
      </c>
      <c r="Q285" s="4">
        <v>0.4897959183673469</v>
      </c>
      <c r="R285" s="1">
        <v>30</v>
      </c>
      <c r="S285" s="4">
        <v>0.03007962241378426</v>
      </c>
      <c r="T285" s="1" t="s">
        <v>1021</v>
      </c>
      <c r="U285" s="4" t="s">
        <v>1062</v>
      </c>
      <c r="V285" s="1" t="s">
        <v>1066</v>
      </c>
      <c r="W285" s="6" t="s">
        <v>1072</v>
      </c>
      <c r="X285" s="7">
        <v>1072.917856</v>
      </c>
      <c r="Y285" s="10">
        <v>45594</v>
      </c>
      <c r="Z285" s="1" t="s">
        <v>1079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HYPERLINK("https://www.suredividend.com/sure-analysis-CNI/","Canadian National Railway Co.")</f>
        <v>0</v>
      </c>
      <c r="C286" s="1" t="s">
        <v>937</v>
      </c>
      <c r="D286" s="3">
        <v>111</v>
      </c>
      <c r="E286" s="3">
        <v>108.515</v>
      </c>
      <c r="F286" s="3">
        <v>95</v>
      </c>
      <c r="G286" s="4">
        <v>1.142263157894737</v>
      </c>
      <c r="H286" s="4">
        <v>0.02257752384462977</v>
      </c>
      <c r="I286" s="4">
        <v>-0.02625157974966696</v>
      </c>
      <c r="J286" s="4">
        <v>0.07000000000000001</v>
      </c>
      <c r="K286" s="4">
        <v>0.06450288010734684</v>
      </c>
      <c r="L286" s="1" t="s">
        <v>939</v>
      </c>
      <c r="M286" s="3" t="s">
        <v>939</v>
      </c>
      <c r="N286" s="5">
        <v>20.47452830188679</v>
      </c>
      <c r="O286" s="3">
        <v>5.3</v>
      </c>
      <c r="P286" s="3">
        <v>2.45</v>
      </c>
      <c r="Q286" s="4">
        <v>0.4622641509433963</v>
      </c>
      <c r="R286" s="1">
        <v>29</v>
      </c>
      <c r="S286" s="4">
        <v>0.07023332919108194</v>
      </c>
      <c r="T286" s="1" t="s">
        <v>941</v>
      </c>
      <c r="U286" s="4" t="s">
        <v>1062</v>
      </c>
      <c r="V286" s="1" t="s">
        <v>1067</v>
      </c>
      <c r="W286" s="6" t="s">
        <v>1069</v>
      </c>
      <c r="X286" s="7">
        <v>72977.99808</v>
      </c>
      <c r="Y286" s="10">
        <v>45594</v>
      </c>
      <c r="Z286" s="1" t="s">
        <v>1079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HYPERLINK("https://www.suredividend.com/sure-analysis-HON/","Honeywell International Inc")</f>
        <v>0</v>
      </c>
      <c r="C287" s="1" t="s">
        <v>937</v>
      </c>
      <c r="D287" s="3">
        <v>209</v>
      </c>
      <c r="E287" s="3">
        <v>228.84</v>
      </c>
      <c r="F287" s="3">
        <v>184</v>
      </c>
      <c r="G287" s="4">
        <v>1.243695652173913</v>
      </c>
      <c r="H287" s="4">
        <v>0.01975179164481734</v>
      </c>
      <c r="I287" s="4">
        <v>-0.04267990158993562</v>
      </c>
      <c r="J287" s="4">
        <v>0.09</v>
      </c>
      <c r="K287" s="4">
        <v>0.06435336736900221</v>
      </c>
      <c r="L287" s="1" t="s">
        <v>939</v>
      </c>
      <c r="M287" s="3" t="s">
        <v>591</v>
      </c>
      <c r="N287" s="5">
        <v>22.43529411764706</v>
      </c>
      <c r="O287" s="3">
        <v>10.2</v>
      </c>
      <c r="P287" s="3">
        <v>4.52</v>
      </c>
      <c r="Q287" s="4">
        <v>0.4431372549019608</v>
      </c>
      <c r="R287" s="1">
        <v>15</v>
      </c>
      <c r="S287" s="4">
        <v>0.0898563876885603</v>
      </c>
      <c r="T287" s="1" t="s">
        <v>972</v>
      </c>
      <c r="U287" s="4" t="s">
        <v>1062</v>
      </c>
      <c r="V287" s="1" t="s">
        <v>1066</v>
      </c>
      <c r="W287" s="6" t="s">
        <v>1069</v>
      </c>
      <c r="X287" s="7">
        <v>148809.112913</v>
      </c>
      <c r="Y287" s="10">
        <v>45591</v>
      </c>
      <c r="Z287" s="1" t="s">
        <v>1079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HYPERLINK("https://www.suredividend.com/sure-analysis-SRE/","Sempra")</f>
        <v>0</v>
      </c>
      <c r="C288" s="1" t="s">
        <v>937</v>
      </c>
      <c r="D288" s="3">
        <v>92</v>
      </c>
      <c r="E288" s="3">
        <v>92.90000000000001</v>
      </c>
      <c r="F288" s="3">
        <v>88</v>
      </c>
      <c r="G288" s="4">
        <v>1.055681818181818</v>
      </c>
      <c r="H288" s="4">
        <v>0.02669537136706136</v>
      </c>
      <c r="I288" s="4">
        <v>-0.01077885357973685</v>
      </c>
      <c r="J288" s="4">
        <v>0.05</v>
      </c>
      <c r="K288" s="4">
        <v>0.06400390823703805</v>
      </c>
      <c r="L288" s="1" t="s">
        <v>939</v>
      </c>
      <c r="M288" s="3" t="s">
        <v>939</v>
      </c>
      <c r="N288" s="5">
        <v>19.35416666666667</v>
      </c>
      <c r="O288" s="3">
        <v>4.8</v>
      </c>
      <c r="P288" s="3">
        <v>2.48</v>
      </c>
      <c r="Q288" s="4">
        <v>0.5166666666666667</v>
      </c>
      <c r="R288" s="1">
        <v>14</v>
      </c>
      <c r="S288" s="4">
        <v>0.04965621207400783</v>
      </c>
      <c r="T288" s="1" t="s">
        <v>1022</v>
      </c>
      <c r="U288" s="4" t="s">
        <v>1062</v>
      </c>
      <c r="V288" s="1" t="s">
        <v>1066</v>
      </c>
      <c r="W288" s="6" t="s">
        <v>1071</v>
      </c>
      <c r="X288" s="7">
        <v>58855.459611</v>
      </c>
      <c r="Y288" s="10">
        <v>45610</v>
      </c>
      <c r="Z288" s="1" t="s">
        <v>1088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HYPERLINK("https://www.suredividend.com/sure-analysis-AEP/","American Electric Power Company Inc.")</f>
        <v>0</v>
      </c>
      <c r="C289" s="1" t="s">
        <v>937</v>
      </c>
      <c r="D289" s="3">
        <v>96.40000000000001</v>
      </c>
      <c r="E289" s="3">
        <v>96.48999999999999</v>
      </c>
      <c r="F289" s="3">
        <v>83.90000000000001</v>
      </c>
      <c r="G289" s="4">
        <v>1.150059594755661</v>
      </c>
      <c r="H289" s="4">
        <v>0.03855321795004664</v>
      </c>
      <c r="I289" s="4">
        <v>-0.02757541350001824</v>
      </c>
      <c r="J289" s="4">
        <v>0.055</v>
      </c>
      <c r="K289" s="4">
        <v>0.0625355104200731</v>
      </c>
      <c r="L289" s="1" t="s">
        <v>939</v>
      </c>
      <c r="M289" s="3" t="s">
        <v>939</v>
      </c>
      <c r="N289" s="5">
        <v>17.26118067978533</v>
      </c>
      <c r="O289" s="3">
        <v>5.59</v>
      </c>
      <c r="P289" s="3">
        <v>3.72</v>
      </c>
      <c r="Q289" s="4">
        <v>0.6654740608228981</v>
      </c>
      <c r="R289" s="1">
        <v>20</v>
      </c>
      <c r="S289" s="4">
        <v>0.04110298425182801</v>
      </c>
      <c r="T289" s="1" t="s">
        <v>944</v>
      </c>
      <c r="U289" s="4" t="s">
        <v>1062</v>
      </c>
      <c r="V289" s="1" t="s">
        <v>1066</v>
      </c>
      <c r="W289" s="6" t="s">
        <v>1071</v>
      </c>
      <c r="X289" s="7">
        <v>56392.045151</v>
      </c>
      <c r="Y289" s="10">
        <v>45614</v>
      </c>
      <c r="Z289" s="1" t="s">
        <v>1094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HYPERLINK("https://www.suredividend.com/sure-analysis-CDUAF/","Canadian Utilities Ltd.")</f>
        <v>0</v>
      </c>
      <c r="C290" s="1" t="s">
        <v>937</v>
      </c>
      <c r="D290" s="3">
        <v>23.78</v>
      </c>
      <c r="E290" s="3">
        <v>25.05</v>
      </c>
      <c r="F290" s="3">
        <v>21.84</v>
      </c>
      <c r="G290" s="4">
        <v>1.146978021978022</v>
      </c>
      <c r="H290" s="4">
        <v>0.0530938123752495</v>
      </c>
      <c r="I290" s="4">
        <v>-0.02705345372591683</v>
      </c>
      <c r="J290" s="4">
        <v>0.04</v>
      </c>
      <c r="K290" s="4">
        <v>0.06126792566784389</v>
      </c>
      <c r="L290" s="1" t="s">
        <v>939</v>
      </c>
      <c r="M290" s="3" t="s">
        <v>44</v>
      </c>
      <c r="N290" s="5">
        <v>14.91071428571429</v>
      </c>
      <c r="O290" s="3">
        <v>1.68</v>
      </c>
      <c r="P290" s="3">
        <v>1.33</v>
      </c>
      <c r="Q290" s="4">
        <v>0.7916666666666667</v>
      </c>
      <c r="R290" s="1">
        <v>52</v>
      </c>
      <c r="S290" s="4">
        <v>0.02434894295516754</v>
      </c>
      <c r="U290" s="4" t="s">
        <v>1062</v>
      </c>
      <c r="V290" s="1" t="s">
        <v>1067</v>
      </c>
      <c r="W290" s="6" t="s">
        <v>1071</v>
      </c>
      <c r="X290" s="7">
        <v>0</v>
      </c>
      <c r="Y290" s="10">
        <v>45508</v>
      </c>
      <c r="Z290" s="1" t="s">
        <v>1081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HYPERLINK("https://www.suredividend.com/sure-analysis-CSCO/","Cisco Systems, Inc.")</f>
        <v>0</v>
      </c>
      <c r="C291" s="1" t="s">
        <v>937</v>
      </c>
      <c r="D291" s="3">
        <v>58</v>
      </c>
      <c r="E291" s="3">
        <v>57.32</v>
      </c>
      <c r="F291" s="3">
        <v>51</v>
      </c>
      <c r="G291" s="4">
        <v>1.123921568627451</v>
      </c>
      <c r="H291" s="4">
        <v>0.02791346824842987</v>
      </c>
      <c r="I291" s="4">
        <v>-0.0230939507467377</v>
      </c>
      <c r="J291" s="4">
        <v>0.06</v>
      </c>
      <c r="K291" s="4">
        <v>0.06044751122880498</v>
      </c>
      <c r="L291" s="1" t="s">
        <v>939</v>
      </c>
      <c r="M291" s="3" t="s">
        <v>939</v>
      </c>
      <c r="N291" s="5">
        <v>15.79063360881543</v>
      </c>
      <c r="O291" s="3">
        <v>3.63</v>
      </c>
      <c r="P291" s="3">
        <v>1.6</v>
      </c>
      <c r="Q291" s="4">
        <v>0.440771349862259</v>
      </c>
      <c r="R291" s="1">
        <v>14</v>
      </c>
      <c r="S291" s="4">
        <v>0.02497133178234701</v>
      </c>
      <c r="T291" s="1" t="s">
        <v>1023</v>
      </c>
      <c r="U291" s="4" t="s">
        <v>1062</v>
      </c>
      <c r="V291" s="1" t="s">
        <v>1066</v>
      </c>
      <c r="W291" s="6" t="s">
        <v>1075</v>
      </c>
      <c r="X291" s="7">
        <v>228709.011044</v>
      </c>
      <c r="Y291" s="10">
        <v>45611</v>
      </c>
      <c r="Z291" s="1" t="s">
        <v>1079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HYPERLINK("https://www.suredividend.com/sure-analysis-TSN/","Tyson Foods, Inc.")</f>
        <v>0</v>
      </c>
      <c r="C292" s="1" t="s">
        <v>937</v>
      </c>
      <c r="D292" s="3">
        <v>63</v>
      </c>
      <c r="E292" s="3">
        <v>64.55</v>
      </c>
      <c r="F292" s="3">
        <v>58</v>
      </c>
      <c r="G292" s="4">
        <v>1.112931034482759</v>
      </c>
      <c r="H292" s="4">
        <v>0.03098373353989156</v>
      </c>
      <c r="I292" s="4">
        <v>-0.02117207828994438</v>
      </c>
      <c r="J292" s="4">
        <v>0.05</v>
      </c>
      <c r="K292" s="4">
        <v>0.05860970262990017</v>
      </c>
      <c r="L292" s="1" t="s">
        <v>939</v>
      </c>
      <c r="M292" s="3" t="s">
        <v>939</v>
      </c>
      <c r="N292" s="5">
        <v>11.73636363636364</v>
      </c>
      <c r="O292" s="3">
        <v>5.5</v>
      </c>
      <c r="P292" s="3">
        <v>2</v>
      </c>
      <c r="Q292" s="4">
        <v>0.3636363636363636</v>
      </c>
      <c r="R292" s="1">
        <v>14</v>
      </c>
      <c r="S292" s="4">
        <v>0.05549033075273191</v>
      </c>
      <c r="T292" s="1" t="s">
        <v>956</v>
      </c>
      <c r="U292" s="4" t="s">
        <v>1062</v>
      </c>
      <c r="V292" s="1" t="s">
        <v>1066</v>
      </c>
      <c r="W292" s="6" t="s">
        <v>1074</v>
      </c>
      <c r="X292" s="7">
        <v>22967.492958</v>
      </c>
      <c r="Y292" s="10">
        <v>45509</v>
      </c>
      <c r="Z292" s="1" t="s">
        <v>1081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HYPERLINK("https://www.suredividend.com/sure-analysis-IDA/","Idacorp, Inc.")</f>
        <v>0</v>
      </c>
      <c r="C293" s="1" t="s">
        <v>937</v>
      </c>
      <c r="D293" s="3">
        <v>111</v>
      </c>
      <c r="E293" s="3">
        <v>118.505</v>
      </c>
      <c r="F293" s="3">
        <v>113</v>
      </c>
      <c r="G293" s="4">
        <v>1.048716814159292</v>
      </c>
      <c r="H293" s="4">
        <v>0.0290283110417282</v>
      </c>
      <c r="I293" s="4">
        <v>-0.009468357149537088</v>
      </c>
      <c r="J293" s="4">
        <v>0.04</v>
      </c>
      <c r="K293" s="4">
        <v>0.05846193433167279</v>
      </c>
      <c r="L293" s="1" t="s">
        <v>939</v>
      </c>
      <c r="M293" s="3" t="s">
        <v>939</v>
      </c>
      <c r="N293" s="5">
        <v>21.94537037037037</v>
      </c>
      <c r="O293" s="3">
        <v>5.4</v>
      </c>
      <c r="P293" s="3">
        <v>3.44</v>
      </c>
      <c r="Q293" s="4">
        <v>0.637037037037037</v>
      </c>
      <c r="R293" s="1">
        <v>14</v>
      </c>
      <c r="S293" s="4">
        <v>0.04998045650135108</v>
      </c>
      <c r="T293" s="1" t="s">
        <v>1004</v>
      </c>
      <c r="U293" s="4" t="s">
        <v>1062</v>
      </c>
      <c r="V293" s="1" t="s">
        <v>1066</v>
      </c>
      <c r="W293" s="6" t="s">
        <v>1071</v>
      </c>
      <c r="X293" s="7">
        <v>10957.389419</v>
      </c>
      <c r="Y293" s="10">
        <v>45602</v>
      </c>
      <c r="Z293" s="1" t="s">
        <v>1083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HYPERLINK("https://www.suredividend.com/sure-analysis-RSG/","Republic Services, Inc.")</f>
        <v>0</v>
      </c>
      <c r="C294" s="1" t="s">
        <v>937</v>
      </c>
      <c r="D294" s="3">
        <v>201</v>
      </c>
      <c r="E294" s="3">
        <v>209.11</v>
      </c>
      <c r="F294" s="3">
        <v>163</v>
      </c>
      <c r="G294" s="4">
        <v>1.282883435582822</v>
      </c>
      <c r="H294" s="4">
        <v>0.01109463918511788</v>
      </c>
      <c r="I294" s="4">
        <v>-0.04860128506884387</v>
      </c>
      <c r="J294" s="4">
        <v>0.1</v>
      </c>
      <c r="K294" s="4">
        <v>0.05752517957654191</v>
      </c>
      <c r="L294" s="1" t="s">
        <v>939</v>
      </c>
      <c r="M294" s="3" t="s">
        <v>591</v>
      </c>
      <c r="N294" s="5">
        <v>33.35087719298246</v>
      </c>
      <c r="O294" s="3">
        <v>6.27</v>
      </c>
      <c r="P294" s="3">
        <v>2.32</v>
      </c>
      <c r="Q294" s="4">
        <v>0.3700159489633174</v>
      </c>
      <c r="R294" s="1">
        <v>20</v>
      </c>
      <c r="S294" s="4">
        <v>0.06509372738446295</v>
      </c>
      <c r="T294" s="1" t="s">
        <v>1005</v>
      </c>
      <c r="U294" s="4" t="s">
        <v>1062</v>
      </c>
      <c r="V294" s="1" t="s">
        <v>1066</v>
      </c>
      <c r="W294" s="6" t="s">
        <v>1069</v>
      </c>
      <c r="X294" s="7">
        <v>65473.841486</v>
      </c>
      <c r="Y294" s="10">
        <v>45595</v>
      </c>
      <c r="Z294" s="1" t="s">
        <v>1081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HYPERLINK("https://www.suredividend.com/sure-analysis-UNP/","Union Pacific Corp.")</f>
        <v>0</v>
      </c>
      <c r="C295" s="1" t="s">
        <v>937</v>
      </c>
      <c r="D295" s="3">
        <v>231</v>
      </c>
      <c r="E295" s="3">
        <v>234.46</v>
      </c>
      <c r="F295" s="3">
        <v>197</v>
      </c>
      <c r="G295" s="4">
        <v>1.190152284263959</v>
      </c>
      <c r="H295" s="4">
        <v>0.02286104239529131</v>
      </c>
      <c r="I295" s="4">
        <v>-0.03421714109657592</v>
      </c>
      <c r="J295" s="4">
        <v>0.07000000000000001</v>
      </c>
      <c r="K295" s="4">
        <v>0.05696261224833221</v>
      </c>
      <c r="L295" s="1" t="s">
        <v>939</v>
      </c>
      <c r="M295" s="3" t="s">
        <v>939</v>
      </c>
      <c r="N295" s="5">
        <v>21.37283500455788</v>
      </c>
      <c r="O295" s="3">
        <v>10.97</v>
      </c>
      <c r="P295" s="3">
        <v>5.36</v>
      </c>
      <c r="Q295" s="4">
        <v>0.4886052871467639</v>
      </c>
      <c r="R295" s="1">
        <v>16</v>
      </c>
      <c r="S295" s="4">
        <v>0.07006611103141647</v>
      </c>
      <c r="T295" s="1" t="s">
        <v>942</v>
      </c>
      <c r="U295" s="4" t="s">
        <v>1062</v>
      </c>
      <c r="V295" s="1" t="s">
        <v>1066</v>
      </c>
      <c r="W295" s="6" t="s">
        <v>1069</v>
      </c>
      <c r="X295" s="7">
        <v>142112.615935</v>
      </c>
      <c r="Y295" s="10">
        <v>45591</v>
      </c>
      <c r="Z295" s="1" t="s">
        <v>1079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HYPERLINK("https://www.suredividend.com/sure-analysis-NWFL/","Norwood Financial Corp.")</f>
        <v>0</v>
      </c>
      <c r="C296" s="1" t="s">
        <v>937</v>
      </c>
      <c r="D296" s="3">
        <v>28</v>
      </c>
      <c r="E296" s="3">
        <v>30.47</v>
      </c>
      <c r="F296" s="3">
        <v>26</v>
      </c>
      <c r="G296" s="4">
        <v>1.171923076923077</v>
      </c>
      <c r="H296" s="4">
        <v>0.03938299967180833</v>
      </c>
      <c r="I296" s="4">
        <v>-0.03123112147543128</v>
      </c>
      <c r="J296" s="4">
        <v>0.05</v>
      </c>
      <c r="K296" s="4">
        <v>0.05668066844808672</v>
      </c>
      <c r="L296" s="1" t="s">
        <v>939</v>
      </c>
      <c r="M296" s="3" t="s">
        <v>44</v>
      </c>
      <c r="N296" s="5">
        <v>13.85</v>
      </c>
      <c r="O296" s="3">
        <v>2.2</v>
      </c>
      <c r="P296" s="3">
        <v>1.2</v>
      </c>
      <c r="Q296" s="4">
        <v>0.5454545454545454</v>
      </c>
      <c r="R296" s="1">
        <v>32</v>
      </c>
      <c r="S296" s="4">
        <v>0.04978904632428516</v>
      </c>
      <c r="T296" s="1" t="s">
        <v>1024</v>
      </c>
      <c r="U296" s="4" t="s">
        <v>1062</v>
      </c>
      <c r="V296" s="1" t="s">
        <v>1066</v>
      </c>
      <c r="W296" s="6" t="s">
        <v>1072</v>
      </c>
      <c r="X296" s="7">
        <v>247.607703</v>
      </c>
      <c r="Y296" s="10">
        <v>45595</v>
      </c>
      <c r="Z296" s="1" t="s">
        <v>1083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HYPERLINK("https://www.suredividend.com/sure-analysis-MO/","Altria Group Inc.")</f>
        <v>0</v>
      </c>
      <c r="C297" s="1" t="s">
        <v>937</v>
      </c>
      <c r="D297" s="3">
        <v>54.1</v>
      </c>
      <c r="E297" s="3">
        <v>56.35</v>
      </c>
      <c r="F297" s="3">
        <v>45.9</v>
      </c>
      <c r="G297" s="4">
        <v>1.227668845315904</v>
      </c>
      <c r="H297" s="4">
        <v>0.07240461401952085</v>
      </c>
      <c r="I297" s="4">
        <v>-0.0401933534827924</v>
      </c>
      <c r="J297" s="4">
        <v>0.022</v>
      </c>
      <c r="K297" s="4">
        <v>0.05387766559589457</v>
      </c>
      <c r="L297" s="1" t="s">
        <v>939</v>
      </c>
      <c r="M297" s="3" t="s">
        <v>44</v>
      </c>
      <c r="N297" s="5">
        <v>11.04901960784314</v>
      </c>
      <c r="O297" s="3">
        <v>5.1</v>
      </c>
      <c r="P297" s="3">
        <v>4.08</v>
      </c>
      <c r="Q297" s="4">
        <v>0.8</v>
      </c>
      <c r="R297" s="1">
        <v>54</v>
      </c>
      <c r="S297" s="4">
        <v>0.02649906461234841</v>
      </c>
      <c r="T297" s="1" t="s">
        <v>943</v>
      </c>
      <c r="U297" s="4" t="s">
        <v>1062</v>
      </c>
      <c r="V297" s="1" t="s">
        <v>1066</v>
      </c>
      <c r="W297" s="6" t="s">
        <v>1074</v>
      </c>
      <c r="X297" s="7">
        <v>95485.763406</v>
      </c>
      <c r="Y297" s="10">
        <v>45609</v>
      </c>
      <c r="Z297" s="1" t="s">
        <v>1094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HYPERLINK("https://www.suredividend.com/sure-analysis-ZTS/","Zoetis Inc")</f>
        <v>0</v>
      </c>
      <c r="C298" s="1" t="s">
        <v>937</v>
      </c>
      <c r="D298" s="3">
        <v>173</v>
      </c>
      <c r="E298" s="3">
        <v>176.38</v>
      </c>
      <c r="F298" s="3">
        <v>128</v>
      </c>
      <c r="G298" s="4">
        <v>1.37796875</v>
      </c>
      <c r="H298" s="4">
        <v>0.009808368295725138</v>
      </c>
      <c r="I298" s="4">
        <v>-0.06210952286381821</v>
      </c>
      <c r="J298" s="4">
        <v>0.11</v>
      </c>
      <c r="K298" s="4">
        <v>0.05369767681623672</v>
      </c>
      <c r="L298" s="1" t="s">
        <v>939</v>
      </c>
      <c r="M298" s="3" t="s">
        <v>833</v>
      </c>
      <c r="N298" s="5">
        <v>33.02996254681648</v>
      </c>
      <c r="O298" s="3">
        <v>5.34</v>
      </c>
      <c r="P298" s="3">
        <v>1.73</v>
      </c>
      <c r="Q298" s="4">
        <v>0.3239700374531835</v>
      </c>
      <c r="R298" s="1">
        <v>10</v>
      </c>
      <c r="S298" s="4">
        <v>0.1500232701176383</v>
      </c>
      <c r="T298" s="1" t="s">
        <v>983</v>
      </c>
      <c r="U298" s="4" t="s">
        <v>1062</v>
      </c>
      <c r="V298" s="1" t="s">
        <v>1066</v>
      </c>
      <c r="W298" s="6" t="s">
        <v>1073</v>
      </c>
      <c r="X298" s="7">
        <v>79594.531241</v>
      </c>
      <c r="Y298" s="10">
        <v>45603</v>
      </c>
      <c r="Z298" s="1" t="s">
        <v>1091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HYPERLINK("https://www.suredividend.com/sure-analysis-TXNM/","TXNM Energy Inc. fka PNM Resources Inc")</f>
        <v>0</v>
      </c>
      <c r="C299" s="1" t="s">
        <v>937</v>
      </c>
      <c r="D299" s="3">
        <v>40</v>
      </c>
      <c r="E299" s="3">
        <v>47.33</v>
      </c>
      <c r="F299" s="3">
        <v>41</v>
      </c>
      <c r="G299" s="4">
        <v>1.154390243902439</v>
      </c>
      <c r="H299" s="4">
        <v>0.03274878512571308</v>
      </c>
      <c r="I299" s="4">
        <v>-0.02830611324283527</v>
      </c>
      <c r="J299" s="4">
        <v>0.05</v>
      </c>
      <c r="K299" s="4">
        <v>0.05317582887337413</v>
      </c>
      <c r="L299" s="1" t="s">
        <v>939</v>
      </c>
      <c r="M299" s="3" t="s">
        <v>939</v>
      </c>
      <c r="N299" s="5">
        <v>17.52962962962963</v>
      </c>
      <c r="O299" s="3">
        <v>2.7</v>
      </c>
      <c r="P299" s="3">
        <v>1.55</v>
      </c>
      <c r="Q299" s="4">
        <v>0.5740740740740741</v>
      </c>
      <c r="R299" s="1">
        <v>13</v>
      </c>
      <c r="S299" s="4">
        <v>0.05018714619087628</v>
      </c>
      <c r="T299" s="1" t="s">
        <v>1025</v>
      </c>
      <c r="U299" s="4" t="s">
        <v>1062</v>
      </c>
      <c r="V299" s="1" t="s">
        <v>1066</v>
      </c>
      <c r="W299" s="6" t="s">
        <v>1071</v>
      </c>
      <c r="X299" s="7">
        <v>4061.706238</v>
      </c>
      <c r="Y299" s="10">
        <v>45535</v>
      </c>
      <c r="Z299" s="1" t="s">
        <v>1082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HYPERLINK("https://www.suredividend.com/sure-analysis-RELX/","RELX Plc")</f>
        <v>0</v>
      </c>
      <c r="C300" s="1" t="s">
        <v>938</v>
      </c>
      <c r="D300" s="3">
        <v>47</v>
      </c>
      <c r="E300" s="3">
        <v>45.09</v>
      </c>
      <c r="F300" s="3">
        <v>38</v>
      </c>
      <c r="G300" s="4">
        <v>1.186578947368421</v>
      </c>
      <c r="H300" s="4">
        <v>0.01707695719671767</v>
      </c>
      <c r="I300" s="4">
        <v>-0.03363615692807453</v>
      </c>
      <c r="J300" s="4">
        <v>0.07000000000000001</v>
      </c>
      <c r="K300" s="4">
        <v>0.05177318662986563</v>
      </c>
      <c r="L300" s="1" t="s">
        <v>939</v>
      </c>
      <c r="M300" s="3" t="s">
        <v>591</v>
      </c>
      <c r="N300" s="5">
        <v>28.71974522292994</v>
      </c>
      <c r="O300" s="3">
        <v>1.57</v>
      </c>
      <c r="P300" s="3">
        <v>0.77</v>
      </c>
      <c r="Q300" s="4">
        <v>0.4904458598726115</v>
      </c>
      <c r="R300" s="1">
        <v>14</v>
      </c>
      <c r="S300" s="4">
        <v>0.07000696848360421</v>
      </c>
      <c r="T300" s="1" t="s">
        <v>1026</v>
      </c>
      <c r="U300" s="4" t="s">
        <v>1062</v>
      </c>
      <c r="V300" s="1" t="s">
        <v>1067</v>
      </c>
      <c r="W300" s="6" t="s">
        <v>1068</v>
      </c>
      <c r="X300" s="7">
        <v>84744.19601</v>
      </c>
      <c r="Y300" s="10">
        <v>45503</v>
      </c>
      <c r="Z300" s="1" t="s">
        <v>1081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HYPERLINK("https://www.suredividend.com/sure-analysis-ALRS/","Alerus Financial Corp")</f>
        <v>0</v>
      </c>
      <c r="C301" s="1" t="s">
        <v>937</v>
      </c>
      <c r="D301" s="3">
        <v>21</v>
      </c>
      <c r="E301" s="3">
        <v>21.83</v>
      </c>
      <c r="F301" s="3">
        <v>16</v>
      </c>
      <c r="G301" s="4">
        <v>1.364375</v>
      </c>
      <c r="H301" s="4">
        <v>0.03664681630783326</v>
      </c>
      <c r="I301" s="4">
        <v>-0.0602480200636033</v>
      </c>
      <c r="J301" s="4">
        <v>0.08</v>
      </c>
      <c r="K301" s="4">
        <v>0.05172929318239472</v>
      </c>
      <c r="L301" s="1" t="s">
        <v>939</v>
      </c>
      <c r="M301" s="3" t="s">
        <v>939</v>
      </c>
      <c r="N301" s="5">
        <v>16.79230769230769</v>
      </c>
      <c r="O301" s="3">
        <v>1.3</v>
      </c>
      <c r="P301" s="3">
        <v>0.8</v>
      </c>
      <c r="Q301" s="4">
        <v>0.6153846153846154</v>
      </c>
      <c r="R301" s="1">
        <v>19</v>
      </c>
      <c r="S301" s="4">
        <v>0.04563955259127317</v>
      </c>
      <c r="T301" s="1" t="s">
        <v>975</v>
      </c>
      <c r="U301" s="4" t="s">
        <v>1062</v>
      </c>
      <c r="V301" s="1" t="s">
        <v>1066</v>
      </c>
      <c r="W301" s="6" t="s">
        <v>1072</v>
      </c>
      <c r="X301" s="7">
        <v>552.88127</v>
      </c>
      <c r="Y301" s="10">
        <v>45596</v>
      </c>
      <c r="Z301" s="1" t="s">
        <v>1088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HYPERLINK("https://www.suredividend.com/sure-analysis-FIX/","Comfort Systems USA, Inc.")</f>
        <v>0</v>
      </c>
      <c r="C302" s="1" t="s">
        <v>937</v>
      </c>
      <c r="D302" s="3">
        <v>387</v>
      </c>
      <c r="E302" s="3">
        <v>451.46</v>
      </c>
      <c r="F302" s="3">
        <v>282</v>
      </c>
      <c r="G302" s="4">
        <v>1.600921985815603</v>
      </c>
      <c r="H302" s="4">
        <v>0.003101049926903823</v>
      </c>
      <c r="I302" s="4">
        <v>-0.08982277062898369</v>
      </c>
      <c r="J302" s="4">
        <v>0.15</v>
      </c>
      <c r="K302" s="4">
        <v>0.05068365974319544</v>
      </c>
      <c r="L302" s="1" t="s">
        <v>939</v>
      </c>
      <c r="M302" s="3" t="s">
        <v>648</v>
      </c>
      <c r="N302" s="5">
        <v>32.01843971631206</v>
      </c>
      <c r="O302" s="3">
        <v>14.1</v>
      </c>
      <c r="P302" s="3">
        <v>1.4</v>
      </c>
      <c r="Q302" s="4">
        <v>0.09929078014184396</v>
      </c>
      <c r="R302" s="1">
        <v>12</v>
      </c>
      <c r="S302" s="4">
        <v>0.1503346840762383</v>
      </c>
      <c r="T302" s="1" t="s">
        <v>1008</v>
      </c>
      <c r="U302" s="4" t="s">
        <v>1062</v>
      </c>
      <c r="V302" s="1" t="s">
        <v>1066</v>
      </c>
      <c r="W302" s="6" t="s">
        <v>1069</v>
      </c>
      <c r="X302" s="7">
        <v>16052.243658</v>
      </c>
      <c r="Y302" s="10">
        <v>45593</v>
      </c>
      <c r="Z302" s="1" t="s">
        <v>1081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HYPERLINK("https://www.suredividend.com/sure-analysis-MURGF/","Muenchener Rueckversicherungs-Gesellschaft AG")</f>
        <v>0</v>
      </c>
      <c r="C303" s="1" t="s">
        <v>937</v>
      </c>
      <c r="D303" s="3">
        <v>498</v>
      </c>
      <c r="E303" s="3">
        <v>501.98</v>
      </c>
      <c r="F303" s="3">
        <v>493</v>
      </c>
      <c r="G303" s="4">
        <v>1.018215010141988</v>
      </c>
      <c r="H303" s="4">
        <v>0.03298936212598111</v>
      </c>
      <c r="I303" s="4">
        <v>-0.003603711831662415</v>
      </c>
      <c r="J303" s="4">
        <v>0.02</v>
      </c>
      <c r="K303" s="4">
        <v>0.04991382709347691</v>
      </c>
      <c r="L303" s="1" t="s">
        <v>939</v>
      </c>
      <c r="M303" s="3" t="s">
        <v>939</v>
      </c>
      <c r="N303" s="5">
        <v>10.69635627530364</v>
      </c>
      <c r="O303" s="3">
        <v>46.93</v>
      </c>
      <c r="P303" s="3">
        <v>16.56</v>
      </c>
      <c r="Q303" s="4">
        <v>0.3528659705945024</v>
      </c>
      <c r="R303" s="1">
        <v>3</v>
      </c>
      <c r="S303" s="4">
        <v>0.05004746330665499</v>
      </c>
      <c r="U303" s="4" t="s">
        <v>1062</v>
      </c>
      <c r="V303" s="1" t="s">
        <v>1067</v>
      </c>
      <c r="W303" s="6" t="s">
        <v>1072</v>
      </c>
      <c r="Y303" s="10">
        <v>45523</v>
      </c>
      <c r="Z303" s="1" t="s">
        <v>1081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HYPERLINK("https://www.suredividend.com/sure-analysis-AUBN/","Auburn National Bancorp Inc.")</f>
        <v>0</v>
      </c>
      <c r="C304" s="1" t="s">
        <v>937</v>
      </c>
      <c r="D304" s="3">
        <v>21</v>
      </c>
      <c r="E304" s="3">
        <v>22.05</v>
      </c>
      <c r="F304" s="3">
        <v>20</v>
      </c>
      <c r="G304" s="4">
        <v>1.1025</v>
      </c>
      <c r="H304" s="4">
        <v>0.0489795918367347</v>
      </c>
      <c r="I304" s="4">
        <v>-0.01932686010675233</v>
      </c>
      <c r="J304" s="4">
        <v>0.02</v>
      </c>
      <c r="K304" s="4">
        <v>0.0485841151045725</v>
      </c>
      <c r="L304" s="1" t="s">
        <v>939</v>
      </c>
      <c r="M304" s="3" t="s">
        <v>44</v>
      </c>
      <c r="N304" s="5">
        <v>12.25</v>
      </c>
      <c r="O304" s="3">
        <v>1.8</v>
      </c>
      <c r="P304" s="3">
        <v>1.08</v>
      </c>
      <c r="Q304" s="4">
        <v>0.6</v>
      </c>
      <c r="R304" s="1">
        <v>22</v>
      </c>
      <c r="S304" s="4">
        <v>0.0280153179958833</v>
      </c>
      <c r="U304" s="4" t="s">
        <v>1062</v>
      </c>
      <c r="V304" s="1" t="s">
        <v>1066</v>
      </c>
      <c r="W304" s="6" t="s">
        <v>1072</v>
      </c>
      <c r="X304" s="7">
        <v>76.861378</v>
      </c>
      <c r="Y304" s="10">
        <v>45590</v>
      </c>
      <c r="Z304" s="1" t="s">
        <v>1083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HYPERLINK("https://www.suredividend.com/sure-analysis-KLG/","WK Kellogg Co")</f>
        <v>0</v>
      </c>
      <c r="C305" s="1" t="s">
        <v>937</v>
      </c>
      <c r="D305" s="3">
        <v>16.67</v>
      </c>
      <c r="E305" s="3">
        <v>17.09</v>
      </c>
      <c r="F305" s="3">
        <v>15.2</v>
      </c>
      <c r="G305" s="4">
        <v>1.124342105263158</v>
      </c>
      <c r="H305" s="4">
        <v>0.03744880046811001</v>
      </c>
      <c r="I305" s="4">
        <v>-0.02316703993540969</v>
      </c>
      <c r="J305" s="4">
        <v>0.035</v>
      </c>
      <c r="K305" s="4">
        <v>0.04855288588114148</v>
      </c>
      <c r="L305" s="1" t="s">
        <v>939</v>
      </c>
      <c r="M305" s="3" t="s">
        <v>939</v>
      </c>
      <c r="N305" s="5">
        <v>11.24342105263158</v>
      </c>
      <c r="O305" s="3">
        <v>1.52</v>
      </c>
      <c r="P305" s="3">
        <v>0.64</v>
      </c>
      <c r="Q305" s="4">
        <v>0.4210526315789473</v>
      </c>
      <c r="R305" s="1">
        <v>0</v>
      </c>
      <c r="S305" s="4">
        <v>0.0403582746309219</v>
      </c>
      <c r="T305" s="1" t="s">
        <v>956</v>
      </c>
      <c r="U305" s="4" t="s">
        <v>1062</v>
      </c>
      <c r="V305" s="1" t="s">
        <v>1066</v>
      </c>
      <c r="W305" s="6" t="s">
        <v>1074</v>
      </c>
      <c r="X305" s="7">
        <v>1471.88042</v>
      </c>
      <c r="Y305" s="10">
        <v>45512</v>
      </c>
      <c r="Z305" s="1" t="s">
        <v>1081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HYPERLINK("https://www.suredividend.com/sure-analysis-ICE/","Intercontinental Exchange Inc")</f>
        <v>0</v>
      </c>
      <c r="C306" s="1" t="s">
        <v>937</v>
      </c>
      <c r="D306" s="3">
        <v>156</v>
      </c>
      <c r="E306" s="3">
        <v>157.69</v>
      </c>
      <c r="F306" s="3">
        <v>128</v>
      </c>
      <c r="G306" s="4">
        <v>1.231953125</v>
      </c>
      <c r="H306" s="4">
        <v>0.01141480119221257</v>
      </c>
      <c r="I306" s="4">
        <v>-0.04086185492461625</v>
      </c>
      <c r="J306" s="4">
        <v>0.08</v>
      </c>
      <c r="K306" s="4">
        <v>0.04812429038526989</v>
      </c>
      <c r="L306" s="1" t="s">
        <v>939</v>
      </c>
      <c r="M306" s="3" t="s">
        <v>591</v>
      </c>
      <c r="N306" s="5">
        <v>25.93585526315789</v>
      </c>
      <c r="O306" s="3">
        <v>6.08</v>
      </c>
      <c r="P306" s="3">
        <v>1.8</v>
      </c>
      <c r="Q306" s="4">
        <v>0.2960526315789473</v>
      </c>
      <c r="R306" s="1">
        <v>12</v>
      </c>
      <c r="S306" s="4">
        <v>0.0796084730466029</v>
      </c>
      <c r="T306" s="1" t="s">
        <v>1027</v>
      </c>
      <c r="U306" s="4" t="s">
        <v>1062</v>
      </c>
      <c r="V306" s="1" t="s">
        <v>1066</v>
      </c>
      <c r="W306" s="6" t="s">
        <v>1072</v>
      </c>
      <c r="X306" s="7">
        <v>90541.891812</v>
      </c>
      <c r="Y306" s="10">
        <v>45606</v>
      </c>
      <c r="Z306" s="1" t="s">
        <v>1092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HYPERLINK("https://www.suredividend.com/sure-analysis-DE/","Deere &amp; Co.")</f>
        <v>0</v>
      </c>
      <c r="C307" s="1" t="s">
        <v>937</v>
      </c>
      <c r="D307" s="3">
        <v>376</v>
      </c>
      <c r="E307" s="3">
        <v>404.5</v>
      </c>
      <c r="F307" s="3">
        <v>408</v>
      </c>
      <c r="G307" s="4">
        <v>0.991421568627451</v>
      </c>
      <c r="H307" s="4">
        <v>0.01453646477132262</v>
      </c>
      <c r="I307" s="4">
        <v>0.001724572949546532</v>
      </c>
      <c r="J307" s="4">
        <v>0.03</v>
      </c>
      <c r="K307" s="4">
        <v>0.04718218000621222</v>
      </c>
      <c r="L307" s="1" t="s">
        <v>939</v>
      </c>
      <c r="M307" s="3" t="s">
        <v>591</v>
      </c>
      <c r="N307" s="5">
        <v>15.86274509803922</v>
      </c>
      <c r="O307" s="3">
        <v>25.5</v>
      </c>
      <c r="P307" s="3">
        <v>5.88</v>
      </c>
      <c r="Q307" s="4">
        <v>0.2305882352941176</v>
      </c>
      <c r="R307" s="1">
        <v>4</v>
      </c>
      <c r="S307" s="4">
        <v>0.07188748442844051</v>
      </c>
      <c r="T307" s="1" t="s">
        <v>965</v>
      </c>
      <c r="U307" s="4" t="s">
        <v>1062</v>
      </c>
      <c r="V307" s="1" t="s">
        <v>1066</v>
      </c>
      <c r="W307" s="6" t="s">
        <v>1069</v>
      </c>
      <c r="X307" s="7">
        <v>110679.334376</v>
      </c>
      <c r="Y307" s="10">
        <v>45532</v>
      </c>
      <c r="Z307" s="1" t="s">
        <v>1088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HYPERLINK("https://www.suredividend.com/sure-analysis-THFF/","First Financial Corp. - Indiana")</f>
        <v>0</v>
      </c>
      <c r="C308" s="1" t="s">
        <v>937</v>
      </c>
      <c r="D308" s="3">
        <v>43</v>
      </c>
      <c r="E308" s="3">
        <v>48.61</v>
      </c>
      <c r="F308" s="3">
        <v>39</v>
      </c>
      <c r="G308" s="4">
        <v>1.246410256410256</v>
      </c>
      <c r="H308" s="4">
        <v>0.03702941781526435</v>
      </c>
      <c r="I308" s="4">
        <v>-0.04309726210291709</v>
      </c>
      <c r="J308" s="4">
        <v>0.06</v>
      </c>
      <c r="K308" s="4">
        <v>0.04710949690134059</v>
      </c>
      <c r="L308" s="1" t="s">
        <v>939</v>
      </c>
      <c r="M308" s="3" t="s">
        <v>939</v>
      </c>
      <c r="N308" s="5">
        <v>12.46410256410256</v>
      </c>
      <c r="O308" s="3">
        <v>3.9</v>
      </c>
      <c r="P308" s="3">
        <v>1.8</v>
      </c>
      <c r="Q308" s="4">
        <v>0.4615384615384616</v>
      </c>
      <c r="R308" s="1">
        <v>1</v>
      </c>
      <c r="S308" s="4">
        <v>0</v>
      </c>
      <c r="T308" s="1" t="s">
        <v>957</v>
      </c>
      <c r="U308" s="4" t="s">
        <v>1062</v>
      </c>
      <c r="V308" s="1" t="s">
        <v>1066</v>
      </c>
      <c r="W308" s="6" t="s">
        <v>1072</v>
      </c>
      <c r="X308" s="7">
        <v>572.7027440000001</v>
      </c>
      <c r="Y308" s="10">
        <v>45594</v>
      </c>
      <c r="Z308" s="1" t="s">
        <v>1089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HYPERLINK("https://www.suredividend.com/sure-analysis-TMP/","Tompkins Financial Corp")</f>
        <v>0</v>
      </c>
      <c r="C309" s="1" t="s">
        <v>937</v>
      </c>
      <c r="D309" s="3">
        <v>65</v>
      </c>
      <c r="E309" s="3">
        <v>74.08</v>
      </c>
      <c r="F309" s="3">
        <v>54</v>
      </c>
      <c r="G309" s="4">
        <v>1.371851851851852</v>
      </c>
      <c r="H309" s="4">
        <v>0.03347732181425486</v>
      </c>
      <c r="I309" s="4">
        <v>-0.06127462576581399</v>
      </c>
      <c r="J309" s="4">
        <v>0.08</v>
      </c>
      <c r="K309" s="4">
        <v>0.04544378706899588</v>
      </c>
      <c r="L309" s="1" t="s">
        <v>939</v>
      </c>
      <c r="M309" s="3" t="s">
        <v>44</v>
      </c>
      <c r="N309" s="5">
        <v>15.76170212765957</v>
      </c>
      <c r="O309" s="3">
        <v>4.7</v>
      </c>
      <c r="P309" s="3">
        <v>2.48</v>
      </c>
      <c r="Q309" s="4">
        <v>0.5276595744680851</v>
      </c>
      <c r="R309" s="1">
        <v>38</v>
      </c>
      <c r="S309" s="4">
        <v>0.02013999925026777</v>
      </c>
      <c r="T309" s="1" t="s">
        <v>944</v>
      </c>
      <c r="U309" s="4" t="s">
        <v>1062</v>
      </c>
      <c r="V309" s="1" t="s">
        <v>1066</v>
      </c>
      <c r="W309" s="6" t="s">
        <v>1072</v>
      </c>
      <c r="X309" s="7">
        <v>1066.571836</v>
      </c>
      <c r="Y309" s="10">
        <v>45600</v>
      </c>
      <c r="Z309" s="1" t="s">
        <v>1089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HYPERLINK("https://www.suredividend.com/sure-analysis-ORI/","Old Republic International Corp.")</f>
        <v>0</v>
      </c>
      <c r="C310" s="1" t="s">
        <v>937</v>
      </c>
      <c r="D310" s="3">
        <v>34</v>
      </c>
      <c r="E310" s="3">
        <v>37.66</v>
      </c>
      <c r="F310" s="3">
        <v>32</v>
      </c>
      <c r="G310" s="4">
        <v>1.176875</v>
      </c>
      <c r="H310" s="4">
        <v>0.02814657461497611</v>
      </c>
      <c r="I310" s="4">
        <v>-0.03204775256624293</v>
      </c>
      <c r="J310" s="4">
        <v>0.05</v>
      </c>
      <c r="K310" s="4">
        <v>0.04447283561132509</v>
      </c>
      <c r="L310" s="1" t="s">
        <v>939</v>
      </c>
      <c r="M310" s="3" t="s">
        <v>939</v>
      </c>
      <c r="N310" s="5">
        <v>12.76610169491525</v>
      </c>
      <c r="O310" s="3">
        <v>2.95</v>
      </c>
      <c r="P310" s="3">
        <v>1.06</v>
      </c>
      <c r="Q310" s="4">
        <v>0.3593220338983051</v>
      </c>
      <c r="R310" s="1">
        <v>43</v>
      </c>
      <c r="S310" s="4">
        <v>0.04005610836598383</v>
      </c>
      <c r="T310" s="1" t="s">
        <v>952</v>
      </c>
      <c r="U310" s="4" t="s">
        <v>1062</v>
      </c>
      <c r="V310" s="1" t="s">
        <v>1066</v>
      </c>
      <c r="W310" s="6" t="s">
        <v>1072</v>
      </c>
      <c r="X310" s="7">
        <v>9546.42858</v>
      </c>
      <c r="Y310" s="10">
        <v>45592</v>
      </c>
      <c r="Z310" s="1" t="s">
        <v>1089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HYPERLINK("https://www.suredividend.com/sure-analysis-HD/","Home Depot, Inc.")</f>
        <v>0</v>
      </c>
      <c r="C311" s="1" t="s">
        <v>937</v>
      </c>
      <c r="D311" s="3">
        <v>362</v>
      </c>
      <c r="E311" s="3">
        <v>410.41</v>
      </c>
      <c r="F311" s="3">
        <v>307</v>
      </c>
      <c r="G311" s="4">
        <v>1.336840390879479</v>
      </c>
      <c r="H311" s="4">
        <v>0.02192929022197315</v>
      </c>
      <c r="I311" s="4">
        <v>-0.0564083518046008</v>
      </c>
      <c r="J311" s="4">
        <v>0.08</v>
      </c>
      <c r="K311" s="4">
        <v>0.0436277653556929</v>
      </c>
      <c r="L311" s="1" t="s">
        <v>939</v>
      </c>
      <c r="M311" s="3" t="s">
        <v>591</v>
      </c>
      <c r="N311" s="5">
        <v>27.39719626168224</v>
      </c>
      <c r="O311" s="3">
        <v>14.98</v>
      </c>
      <c r="P311" s="3">
        <v>9</v>
      </c>
      <c r="Q311" s="4">
        <v>0.6008010680907877</v>
      </c>
      <c r="R311" s="1">
        <v>15</v>
      </c>
      <c r="S311" s="4">
        <v>0.07993542903420181</v>
      </c>
      <c r="T311" s="1" t="s">
        <v>1012</v>
      </c>
      <c r="U311" s="4" t="s">
        <v>1062</v>
      </c>
      <c r="V311" s="1" t="s">
        <v>1066</v>
      </c>
      <c r="W311" s="6" t="s">
        <v>1077</v>
      </c>
      <c r="X311" s="7">
        <v>407687.333656</v>
      </c>
      <c r="Y311" s="10">
        <v>45524</v>
      </c>
      <c r="Z311" s="1" t="s">
        <v>1085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HYPERLINK("https://www.suredividend.com/sure-analysis-RTX/","RTX Corp")</f>
        <v>0</v>
      </c>
      <c r="C312" s="1" t="s">
        <v>938</v>
      </c>
      <c r="D312" s="3">
        <v>126</v>
      </c>
      <c r="E312" s="3">
        <v>119.4</v>
      </c>
      <c r="F312" s="3">
        <v>94</v>
      </c>
      <c r="G312" s="4">
        <v>1.270212765957447</v>
      </c>
      <c r="H312" s="4">
        <v>0.02110552763819095</v>
      </c>
      <c r="I312" s="4">
        <v>-0.04671072862101067</v>
      </c>
      <c r="J312" s="4">
        <v>0.07000000000000001</v>
      </c>
      <c r="K312" s="4">
        <v>0.04294092795806326</v>
      </c>
      <c r="L312" s="1" t="s">
        <v>939</v>
      </c>
      <c r="M312" s="3" t="s">
        <v>939</v>
      </c>
      <c r="N312" s="5">
        <v>21.55234657039711</v>
      </c>
      <c r="O312" s="3">
        <v>5.54</v>
      </c>
      <c r="P312" s="3">
        <v>2.52</v>
      </c>
      <c r="Q312" s="4">
        <v>0.4548736462093863</v>
      </c>
      <c r="R312" s="1">
        <v>30</v>
      </c>
      <c r="S312" s="4">
        <v>0.06973161925297755</v>
      </c>
      <c r="T312" s="1" t="s">
        <v>972</v>
      </c>
      <c r="U312" s="4" t="s">
        <v>1062</v>
      </c>
      <c r="V312" s="1" t="s">
        <v>1066</v>
      </c>
      <c r="W312" s="6" t="s">
        <v>1069</v>
      </c>
      <c r="X312" s="7">
        <v>158910.047638</v>
      </c>
      <c r="Y312" s="10">
        <v>45588</v>
      </c>
      <c r="Z312" s="1" t="s">
        <v>1079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HYPERLINK("https://www.suredividend.com/sure-analysis-EIX/","Edison International")</f>
        <v>0</v>
      </c>
      <c r="C313" s="1" t="s">
        <v>937</v>
      </c>
      <c r="D313" s="3">
        <v>83.09999999999999</v>
      </c>
      <c r="E313" s="3">
        <v>84.09999999999999</v>
      </c>
      <c r="F313" s="3">
        <v>62.5</v>
      </c>
      <c r="G313" s="4">
        <v>1.3456</v>
      </c>
      <c r="H313" s="4">
        <v>0.0370986920332937</v>
      </c>
      <c r="I313" s="4">
        <v>-0.05764008503852092</v>
      </c>
      <c r="J313" s="4">
        <v>0.067</v>
      </c>
      <c r="K313" s="4">
        <v>0.04228602516988134</v>
      </c>
      <c r="L313" s="1" t="s">
        <v>939</v>
      </c>
      <c r="M313" s="3" t="s">
        <v>939</v>
      </c>
      <c r="N313" s="5">
        <v>16.82</v>
      </c>
      <c r="O313" s="3">
        <v>5</v>
      </c>
      <c r="P313" s="3">
        <v>3.12</v>
      </c>
      <c r="Q313" s="4">
        <v>0.624</v>
      </c>
      <c r="R313" s="1">
        <v>20</v>
      </c>
      <c r="S313" s="4">
        <v>0.02903366107118788</v>
      </c>
      <c r="T313" s="1" t="s">
        <v>1010</v>
      </c>
      <c r="U313" s="4" t="s">
        <v>1062</v>
      </c>
      <c r="V313" s="1" t="s">
        <v>1066</v>
      </c>
      <c r="W313" s="6" t="s">
        <v>1071</v>
      </c>
      <c r="X313" s="7">
        <v>69116.98640199999</v>
      </c>
      <c r="Y313" s="10">
        <v>45612</v>
      </c>
      <c r="Z313" s="1" t="s">
        <v>1094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HYPERLINK("https://www.suredividend.com/sure-analysis-GEF/","Greif Inc")</f>
        <v>0</v>
      </c>
      <c r="C314" s="1" t="s">
        <v>937</v>
      </c>
      <c r="D314" s="3">
        <v>62</v>
      </c>
      <c r="E314" s="3">
        <v>67.08</v>
      </c>
      <c r="F314" s="3">
        <v>53</v>
      </c>
      <c r="G314" s="4">
        <v>1.26566037735849</v>
      </c>
      <c r="H314" s="4">
        <v>0.03220035778175313</v>
      </c>
      <c r="I314" s="4">
        <v>-0.04602594572515084</v>
      </c>
      <c r="J314" s="4">
        <v>0.06</v>
      </c>
      <c r="K314" s="4">
        <v>0.04208850623072413</v>
      </c>
      <c r="L314" s="1" t="s">
        <v>939</v>
      </c>
      <c r="M314" s="3" t="s">
        <v>939</v>
      </c>
      <c r="N314" s="5">
        <v>15.97142857142857</v>
      </c>
      <c r="O314" s="3">
        <v>4.2</v>
      </c>
      <c r="P314" s="3">
        <v>2.16</v>
      </c>
      <c r="Q314" s="4">
        <v>0.5142857142857143</v>
      </c>
      <c r="R314" s="1">
        <v>4</v>
      </c>
      <c r="S314" s="4">
        <v>0.02129568760013512</v>
      </c>
      <c r="T314" s="1" t="s">
        <v>943</v>
      </c>
      <c r="U314" s="4" t="s">
        <v>1062</v>
      </c>
      <c r="V314" s="1" t="s">
        <v>1066</v>
      </c>
      <c r="W314" s="6" t="s">
        <v>1077</v>
      </c>
      <c r="X314" s="7">
        <v>3165.300363</v>
      </c>
      <c r="Y314" s="10">
        <v>45534</v>
      </c>
      <c r="Z314" s="1" t="s">
        <v>1088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HYPERLINK("https://www.suredividend.com/sure-analysis-TSCO/","Tractor Supply Co.")</f>
        <v>0</v>
      </c>
      <c r="C315" s="1" t="s">
        <v>937</v>
      </c>
      <c r="D315" s="3">
        <v>289</v>
      </c>
      <c r="E315" s="3">
        <v>276.79</v>
      </c>
      <c r="F315" s="3">
        <v>205</v>
      </c>
      <c r="G315" s="4">
        <v>1.35019512195122</v>
      </c>
      <c r="H315" s="4">
        <v>0.01589652805375917</v>
      </c>
      <c r="I315" s="4">
        <v>-0.05828238711741118</v>
      </c>
      <c r="J315" s="4">
        <v>0.08699999999999999</v>
      </c>
      <c r="K315" s="4">
        <v>0.04142710155764018</v>
      </c>
      <c r="L315" s="1" t="s">
        <v>939</v>
      </c>
      <c r="M315" s="3" t="s">
        <v>591</v>
      </c>
      <c r="N315" s="5">
        <v>27.05669599217986</v>
      </c>
      <c r="O315" s="3">
        <v>10.23</v>
      </c>
      <c r="P315" s="3">
        <v>4.4</v>
      </c>
      <c r="Q315" s="4">
        <v>0.4301075268817204</v>
      </c>
      <c r="R315" s="1">
        <v>14</v>
      </c>
      <c r="S315" s="4">
        <v>0.08116539326132877</v>
      </c>
      <c r="T315" s="1" t="s">
        <v>985</v>
      </c>
      <c r="U315" s="4" t="s">
        <v>1062</v>
      </c>
      <c r="V315" s="1" t="s">
        <v>1066</v>
      </c>
      <c r="W315" s="6" t="s">
        <v>1077</v>
      </c>
      <c r="X315" s="7">
        <v>29575.172257</v>
      </c>
      <c r="Y315" s="10">
        <v>45607</v>
      </c>
      <c r="Z315" s="1" t="s">
        <v>1094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HYPERLINK("https://www.suredividend.com/sure-analysis-CBU/","Community Financial System Inc.")</f>
        <v>0</v>
      </c>
      <c r="C316" s="1" t="s">
        <v>937</v>
      </c>
      <c r="D316" s="3">
        <v>58</v>
      </c>
      <c r="E316" s="3">
        <v>68.04000000000001</v>
      </c>
      <c r="F316" s="3">
        <v>48</v>
      </c>
      <c r="G316" s="4">
        <v>1.4175</v>
      </c>
      <c r="H316" s="4">
        <v>0.02704291593180482</v>
      </c>
      <c r="I316" s="4">
        <v>-0.06740005289337503</v>
      </c>
      <c r="J316" s="4">
        <v>0.09</v>
      </c>
      <c r="K316" s="4">
        <v>0.0413562231677429</v>
      </c>
      <c r="L316" s="1" t="s">
        <v>939</v>
      </c>
      <c r="M316" s="3" t="s">
        <v>939</v>
      </c>
      <c r="N316" s="5">
        <v>20.01176470588236</v>
      </c>
      <c r="O316" s="3">
        <v>3.4</v>
      </c>
      <c r="P316" s="3">
        <v>1.84</v>
      </c>
      <c r="Q316" s="4">
        <v>0.5411764705882354</v>
      </c>
      <c r="R316" s="1">
        <v>32</v>
      </c>
      <c r="S316" s="4">
        <v>0.009596641525116301</v>
      </c>
      <c r="T316" s="1" t="s">
        <v>996</v>
      </c>
      <c r="U316" s="4" t="s">
        <v>1062</v>
      </c>
      <c r="V316" s="1" t="s">
        <v>1066</v>
      </c>
      <c r="W316" s="6" t="s">
        <v>1072</v>
      </c>
      <c r="X316" s="7">
        <v>3576.724672</v>
      </c>
      <c r="Y316" s="10">
        <v>45590</v>
      </c>
      <c r="Z316" s="1" t="s">
        <v>1089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HYPERLINK("https://www.suredividend.com/sure-analysis-LMT/","Lockheed Martin Corp.")</f>
        <v>0</v>
      </c>
      <c r="C317" s="1" t="s">
        <v>938</v>
      </c>
      <c r="D317" s="3">
        <v>562</v>
      </c>
      <c r="E317" s="3">
        <v>530.83</v>
      </c>
      <c r="F317" s="3">
        <v>422</v>
      </c>
      <c r="G317" s="4">
        <v>1.257890995260664</v>
      </c>
      <c r="H317" s="4">
        <v>0.02486671815835578</v>
      </c>
      <c r="I317" s="4">
        <v>-0.04485039952488179</v>
      </c>
      <c r="J317" s="4">
        <v>0.06</v>
      </c>
      <c r="K317" s="4">
        <v>0.04071279533610306</v>
      </c>
      <c r="L317" s="1" t="s">
        <v>939</v>
      </c>
      <c r="M317" s="3" t="s">
        <v>939</v>
      </c>
      <c r="N317" s="5">
        <v>20.10719696969697</v>
      </c>
      <c r="O317" s="3">
        <v>26.4</v>
      </c>
      <c r="P317" s="3">
        <v>13.2</v>
      </c>
      <c r="Q317" s="4">
        <v>0.5</v>
      </c>
      <c r="R317" s="1">
        <v>22</v>
      </c>
      <c r="S317" s="4">
        <v>0.07871475619782431</v>
      </c>
      <c r="T317" s="1" t="s">
        <v>986</v>
      </c>
      <c r="U317" s="4" t="s">
        <v>1062</v>
      </c>
      <c r="V317" s="1" t="s">
        <v>1066</v>
      </c>
      <c r="W317" s="6" t="s">
        <v>1069</v>
      </c>
      <c r="X317" s="7">
        <v>125856.248552</v>
      </c>
      <c r="Y317" s="10">
        <v>45591</v>
      </c>
      <c r="Z317" s="1" t="s">
        <v>1092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HYPERLINK("https://www.suredividend.com/sure-analysis-PB/","Prosperity Bancshares Inc.")</f>
        <v>0</v>
      </c>
      <c r="C318" s="1" t="s">
        <v>937</v>
      </c>
      <c r="D318" s="3">
        <v>82</v>
      </c>
      <c r="E318" s="3">
        <v>82.42</v>
      </c>
      <c r="F318" s="3">
        <v>65</v>
      </c>
      <c r="G318" s="4">
        <v>1.268</v>
      </c>
      <c r="H318" s="4">
        <v>0.02814850764377578</v>
      </c>
      <c r="I318" s="4">
        <v>-0.04637824673596136</v>
      </c>
      <c r="J318" s="4">
        <v>0.06</v>
      </c>
      <c r="K318" s="4">
        <v>0.04069268165308393</v>
      </c>
      <c r="L318" s="1" t="s">
        <v>939</v>
      </c>
      <c r="M318" s="3" t="s">
        <v>939</v>
      </c>
      <c r="N318" s="5">
        <v>16.484</v>
      </c>
      <c r="O318" s="3">
        <v>5</v>
      </c>
      <c r="P318" s="3">
        <v>2.32</v>
      </c>
      <c r="Q318" s="4">
        <v>0.464</v>
      </c>
      <c r="R318" s="1">
        <v>21</v>
      </c>
      <c r="S318" s="4">
        <v>0.0541533460438044</v>
      </c>
      <c r="T318" s="1" t="s">
        <v>996</v>
      </c>
      <c r="U318" s="4" t="s">
        <v>1062</v>
      </c>
      <c r="V318" s="1" t="s">
        <v>1066</v>
      </c>
      <c r="W318" s="6" t="s">
        <v>1072</v>
      </c>
      <c r="X318" s="7">
        <v>7850.761125</v>
      </c>
      <c r="Y318" s="10">
        <v>45608</v>
      </c>
      <c r="Z318" s="1" t="s">
        <v>1088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HYPERLINK("https://www.suredividend.com/sure-analysis-EBAY/","EBay Inc.")</f>
        <v>0</v>
      </c>
      <c r="C319" s="1" t="s">
        <v>937</v>
      </c>
      <c r="D319" s="3">
        <v>59</v>
      </c>
      <c r="E319" s="3">
        <v>61.41</v>
      </c>
      <c r="F319" s="3">
        <v>55.9</v>
      </c>
      <c r="G319" s="4">
        <v>1.098568872987478</v>
      </c>
      <c r="H319" s="4">
        <v>0.01758671226184661</v>
      </c>
      <c r="I319" s="4">
        <v>-0.01862601294760102</v>
      </c>
      <c r="J319" s="4">
        <v>0.039</v>
      </c>
      <c r="K319" s="4">
        <v>0.03957750381108172</v>
      </c>
      <c r="L319" s="1" t="s">
        <v>939</v>
      </c>
      <c r="M319" s="3" t="s">
        <v>591</v>
      </c>
      <c r="N319" s="5">
        <v>13.17811158798283</v>
      </c>
      <c r="O319" s="3">
        <v>4.66</v>
      </c>
      <c r="P319" s="3">
        <v>1.08</v>
      </c>
      <c r="Q319" s="4">
        <v>0.2317596566523605</v>
      </c>
      <c r="R319" s="1">
        <v>5</v>
      </c>
      <c r="S319" s="4">
        <v>0.08178074106640287</v>
      </c>
      <c r="T319" s="1" t="s">
        <v>956</v>
      </c>
      <c r="U319" s="4" t="s">
        <v>1062</v>
      </c>
      <c r="V319" s="1" t="s">
        <v>1066</v>
      </c>
      <c r="W319" s="6" t="s">
        <v>1077</v>
      </c>
      <c r="X319" s="7">
        <v>29415.39</v>
      </c>
      <c r="Y319" s="10">
        <v>45534</v>
      </c>
      <c r="Z319" s="1" t="s">
        <v>1094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HYPERLINK("https://www.suredividend.com/sure-analysis-TRI/","Thomson-Reuters Corp")</f>
        <v>0</v>
      </c>
      <c r="C320" s="1" t="s">
        <v>937</v>
      </c>
      <c r="D320" s="3">
        <v>168</v>
      </c>
      <c r="E320" s="3">
        <v>161.165</v>
      </c>
      <c r="F320" s="3">
        <v>111</v>
      </c>
      <c r="G320" s="4">
        <v>1.451936936936937</v>
      </c>
      <c r="H320" s="4">
        <v>0.01340241367542581</v>
      </c>
      <c r="I320" s="4">
        <v>-0.07186649808406254</v>
      </c>
      <c r="J320" s="4">
        <v>0.105</v>
      </c>
      <c r="K320" s="4">
        <v>0.03928400336158355</v>
      </c>
      <c r="L320" s="1" t="s">
        <v>939</v>
      </c>
      <c r="M320" s="3" t="s">
        <v>591</v>
      </c>
      <c r="N320" s="5">
        <v>43.44070080862534</v>
      </c>
      <c r="O320" s="3">
        <v>3.71</v>
      </c>
      <c r="P320" s="3">
        <v>2.16</v>
      </c>
      <c r="Q320" s="4">
        <v>0.5822102425876011</v>
      </c>
      <c r="R320" s="1">
        <v>31</v>
      </c>
      <c r="S320" s="4">
        <v>0.05024607263868264</v>
      </c>
      <c r="T320" s="1" t="s">
        <v>959</v>
      </c>
      <c r="U320" s="4" t="s">
        <v>1062</v>
      </c>
      <c r="V320" s="1" t="s">
        <v>1067</v>
      </c>
      <c r="W320" s="6" t="s">
        <v>1069</v>
      </c>
      <c r="X320" s="7">
        <v>73961.86053799999</v>
      </c>
      <c r="Y320" s="10">
        <v>45610</v>
      </c>
      <c r="Z320" s="1" t="s">
        <v>1085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HYPERLINK("https://www.suredividend.com/sure-analysis-NSC/","Norfolk Southern Corp.")</f>
        <v>0</v>
      </c>
      <c r="C321" s="1" t="s">
        <v>937</v>
      </c>
      <c r="D321" s="3">
        <v>253</v>
      </c>
      <c r="E321" s="3">
        <v>262.275</v>
      </c>
      <c r="F321" s="3">
        <v>212</v>
      </c>
      <c r="G321" s="4">
        <v>1.237146226415094</v>
      </c>
      <c r="H321" s="4">
        <v>0.02058907635115814</v>
      </c>
      <c r="I321" s="4">
        <v>-0.04166843476158411</v>
      </c>
      <c r="J321" s="4">
        <v>0.06</v>
      </c>
      <c r="K321" s="4">
        <v>0.03922204745034041</v>
      </c>
      <c r="L321" s="1" t="s">
        <v>939</v>
      </c>
      <c r="M321" s="3" t="s">
        <v>591</v>
      </c>
      <c r="N321" s="5">
        <v>22.22669491525424</v>
      </c>
      <c r="O321" s="3">
        <v>11.8</v>
      </c>
      <c r="P321" s="3">
        <v>5.4</v>
      </c>
      <c r="Q321" s="4">
        <v>0.4576271186440678</v>
      </c>
      <c r="R321" s="1">
        <v>7</v>
      </c>
      <c r="S321" s="4">
        <v>0.07988096386199439</v>
      </c>
      <c r="T321" s="1" t="s">
        <v>1003</v>
      </c>
      <c r="U321" s="4" t="s">
        <v>1062</v>
      </c>
      <c r="V321" s="1" t="s">
        <v>1066</v>
      </c>
      <c r="W321" s="6" t="s">
        <v>1069</v>
      </c>
      <c r="X321" s="7">
        <v>59324.56417</v>
      </c>
      <c r="Y321" s="10">
        <v>45594</v>
      </c>
      <c r="Z321" s="1" t="s">
        <v>1087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HYPERLINK("https://www.suredividend.com/sure-analysis-HNI/","HNI Corp.")</f>
        <v>0</v>
      </c>
      <c r="C322" s="1" t="s">
        <v>937</v>
      </c>
      <c r="D322" s="3">
        <v>50</v>
      </c>
      <c r="E322" s="3">
        <v>54.765</v>
      </c>
      <c r="F322" s="3">
        <v>45</v>
      </c>
      <c r="G322" s="4">
        <v>1.217</v>
      </c>
      <c r="H322" s="4">
        <v>0.02428558385830366</v>
      </c>
      <c r="I322" s="4">
        <v>-0.03851639232740056</v>
      </c>
      <c r="J322" s="4">
        <v>0.055</v>
      </c>
      <c r="K322" s="4">
        <v>0.03891079968123079</v>
      </c>
      <c r="L322" s="1" t="s">
        <v>939</v>
      </c>
      <c r="M322" s="3" t="s">
        <v>939</v>
      </c>
      <c r="N322" s="5">
        <v>17.16771159874608</v>
      </c>
      <c r="O322" s="3">
        <v>3.19</v>
      </c>
      <c r="P322" s="3">
        <v>1.33</v>
      </c>
      <c r="Q322" s="4">
        <v>0.4169278996865204</v>
      </c>
      <c r="R322" s="1">
        <v>13</v>
      </c>
      <c r="S322" s="4">
        <v>0.03895047748988278</v>
      </c>
      <c r="T322" s="1" t="s">
        <v>1002</v>
      </c>
      <c r="U322" s="4" t="s">
        <v>1062</v>
      </c>
      <c r="V322" s="1" t="s">
        <v>1066</v>
      </c>
      <c r="W322" s="6" t="s">
        <v>1069</v>
      </c>
      <c r="X322" s="7">
        <v>2618.225682</v>
      </c>
      <c r="Y322" s="10">
        <v>45597</v>
      </c>
      <c r="Z322" s="1" t="s">
        <v>1079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HYPERLINK("https://www.suredividend.com/sure-analysis-CMI/","Cummins Inc.")</f>
        <v>0</v>
      </c>
      <c r="C323" s="1" t="s">
        <v>937</v>
      </c>
      <c r="D323" s="3">
        <v>356</v>
      </c>
      <c r="E323" s="3">
        <v>363.8</v>
      </c>
      <c r="F323" s="3">
        <v>265</v>
      </c>
      <c r="G323" s="4">
        <v>1.372830188679245</v>
      </c>
      <c r="H323" s="4">
        <v>0.0200109950522265</v>
      </c>
      <c r="I323" s="4">
        <v>-0.06140845899840097</v>
      </c>
      <c r="J323" s="4">
        <v>0.08</v>
      </c>
      <c r="K323" s="4">
        <v>0.0366362234709825</v>
      </c>
      <c r="L323" s="1" t="s">
        <v>939</v>
      </c>
      <c r="M323" s="3" t="s">
        <v>939</v>
      </c>
      <c r="N323" s="5">
        <v>17.82459578637923</v>
      </c>
      <c r="O323" s="3">
        <v>20.41</v>
      </c>
      <c r="P323" s="3">
        <v>7.28</v>
      </c>
      <c r="Q323" s="4">
        <v>0.356687898089172</v>
      </c>
      <c r="R323" s="1">
        <v>19</v>
      </c>
      <c r="S323" s="4">
        <v>0.08006645953774627</v>
      </c>
      <c r="T323" s="1" t="s">
        <v>978</v>
      </c>
      <c r="U323" s="4" t="s">
        <v>1062</v>
      </c>
      <c r="V323" s="1" t="s">
        <v>1066</v>
      </c>
      <c r="W323" s="6" t="s">
        <v>1069</v>
      </c>
      <c r="X323" s="7">
        <v>49936.937765</v>
      </c>
      <c r="Y323" s="10">
        <v>45607</v>
      </c>
      <c r="Z323" s="1" t="s">
        <v>1079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HYPERLINK("https://www.suredividend.com/sure-analysis-SO/","Southern Company")</f>
        <v>0</v>
      </c>
      <c r="C324" s="1" t="s">
        <v>937</v>
      </c>
      <c r="D324" s="3">
        <v>91</v>
      </c>
      <c r="E324" s="3">
        <v>88.06</v>
      </c>
      <c r="F324" s="3">
        <v>70</v>
      </c>
      <c r="G324" s="4">
        <v>1.258</v>
      </c>
      <c r="H324" s="4">
        <v>0.03270497388144446</v>
      </c>
      <c r="I324" s="4">
        <v>-0.04486695269531704</v>
      </c>
      <c r="J324" s="4">
        <v>0.05</v>
      </c>
      <c r="K324" s="4">
        <v>0.03611085127362368</v>
      </c>
      <c r="L324" s="1" t="s">
        <v>939</v>
      </c>
      <c r="M324" s="3" t="s">
        <v>939</v>
      </c>
      <c r="N324" s="5">
        <v>21.74320987654321</v>
      </c>
      <c r="O324" s="3">
        <v>4.05</v>
      </c>
      <c r="P324" s="3">
        <v>2.88</v>
      </c>
      <c r="Q324" s="4">
        <v>0.7111111111111111</v>
      </c>
      <c r="R324" s="1">
        <v>23</v>
      </c>
      <c r="S324" s="4">
        <v>0.03131030647754507</v>
      </c>
      <c r="T324" s="1" t="s">
        <v>981</v>
      </c>
      <c r="U324" s="4" t="s">
        <v>1062</v>
      </c>
      <c r="V324" s="1" t="s">
        <v>1066</v>
      </c>
      <c r="W324" s="6" t="s">
        <v>1071</v>
      </c>
      <c r="X324" s="7">
        <v>100066.728851</v>
      </c>
      <c r="Y324" s="10">
        <v>45597</v>
      </c>
      <c r="Z324" s="1" t="s">
        <v>1088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HYPERLINK("https://www.suredividend.com/sure-analysis-XYL/","Xylem Inc")</f>
        <v>0</v>
      </c>
      <c r="C325" s="1" t="s">
        <v>937</v>
      </c>
      <c r="D325" s="3">
        <v>124</v>
      </c>
      <c r="E325" s="3">
        <v>122.48</v>
      </c>
      <c r="F325" s="3">
        <v>93</v>
      </c>
      <c r="G325" s="4">
        <v>1.316989247311828</v>
      </c>
      <c r="H325" s="4">
        <v>0.01175702155453952</v>
      </c>
      <c r="I325" s="4">
        <v>-0.05358077399276973</v>
      </c>
      <c r="J325" s="4">
        <v>0.08</v>
      </c>
      <c r="K325" s="4">
        <v>0.03583122339680367</v>
      </c>
      <c r="L325" s="1" t="s">
        <v>939</v>
      </c>
      <c r="M325" s="3" t="s">
        <v>591</v>
      </c>
      <c r="N325" s="5">
        <v>28.95508274231678</v>
      </c>
      <c r="O325" s="3">
        <v>4.23</v>
      </c>
      <c r="P325" s="3">
        <v>1.44</v>
      </c>
      <c r="Q325" s="4">
        <v>0.3404255319148936</v>
      </c>
      <c r="R325" s="1">
        <v>13</v>
      </c>
      <c r="S325" s="4">
        <v>0.09043076613444212</v>
      </c>
      <c r="T325" s="1" t="s">
        <v>1012</v>
      </c>
      <c r="U325" s="4" t="s">
        <v>1062</v>
      </c>
      <c r="V325" s="1" t="s">
        <v>1066</v>
      </c>
      <c r="W325" s="6" t="s">
        <v>1069</v>
      </c>
      <c r="X325" s="7">
        <v>29751.008329</v>
      </c>
      <c r="Y325" s="10">
        <v>45607</v>
      </c>
      <c r="Z325" s="1" t="s">
        <v>1087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HYPERLINK("https://www.suredividend.com/sure-analysis-ESS/","Essex Property Trust, Inc.")</f>
        <v>0</v>
      </c>
      <c r="C326" s="1" t="s">
        <v>937</v>
      </c>
      <c r="D326" s="3">
        <v>287</v>
      </c>
      <c r="E326" s="3">
        <v>302.58</v>
      </c>
      <c r="F326" s="3">
        <v>244</v>
      </c>
      <c r="G326" s="4">
        <v>1.240081967213115</v>
      </c>
      <c r="H326" s="4">
        <v>0.03238812875933638</v>
      </c>
      <c r="I326" s="4">
        <v>-0.04212261135670992</v>
      </c>
      <c r="J326" s="4">
        <v>0.047</v>
      </c>
      <c r="K326" s="4">
        <v>0.03562797295707609</v>
      </c>
      <c r="L326" s="1" t="s">
        <v>939</v>
      </c>
      <c r="M326" s="3" t="s">
        <v>939</v>
      </c>
      <c r="N326" s="5">
        <v>19.88042049934297</v>
      </c>
      <c r="O326" s="3">
        <v>15.22</v>
      </c>
      <c r="P326" s="3">
        <v>9.800000000000001</v>
      </c>
      <c r="Q326" s="4">
        <v>0.6438896189224704</v>
      </c>
      <c r="R326" s="1">
        <v>30</v>
      </c>
      <c r="S326" s="4">
        <v>0.02925757093541081</v>
      </c>
      <c r="T326" s="1" t="s">
        <v>965</v>
      </c>
      <c r="U326" s="4" t="s">
        <v>1063</v>
      </c>
      <c r="V326" s="1" t="s">
        <v>1066</v>
      </c>
      <c r="W326" s="6" t="s">
        <v>1076</v>
      </c>
      <c r="X326" s="7">
        <v>19443.484912</v>
      </c>
      <c r="Y326" s="10">
        <v>45527</v>
      </c>
      <c r="Z326" s="1" t="s">
        <v>1094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HYPERLINK("https://www.suredividend.com/sure-analysis-EBC/","Eastern Bankshares Inc.")</f>
        <v>0</v>
      </c>
      <c r="C327" s="1" t="s">
        <v>937</v>
      </c>
      <c r="D327" s="3">
        <v>16.81</v>
      </c>
      <c r="E327" s="3">
        <v>18.53</v>
      </c>
      <c r="F327" s="3">
        <v>15</v>
      </c>
      <c r="G327" s="4">
        <v>1.235333333333333</v>
      </c>
      <c r="H327" s="4">
        <v>0.02590393955747436</v>
      </c>
      <c r="I327" s="4">
        <v>-0.04138732298947112</v>
      </c>
      <c r="J327" s="4">
        <v>0.05</v>
      </c>
      <c r="K327" s="4">
        <v>0.03498129036810638</v>
      </c>
      <c r="L327" s="1" t="s">
        <v>939</v>
      </c>
      <c r="M327" s="3" t="s">
        <v>939</v>
      </c>
      <c r="N327" s="5">
        <v>18.53</v>
      </c>
      <c r="O327" s="3">
        <v>1</v>
      </c>
      <c r="P327" s="3">
        <v>0.48</v>
      </c>
      <c r="Q327" s="4">
        <v>0.48</v>
      </c>
      <c r="R327" s="1">
        <v>25</v>
      </c>
      <c r="S327" s="4">
        <v>0.05922384104881218</v>
      </c>
      <c r="T327" s="1" t="s">
        <v>1006</v>
      </c>
      <c r="U327" s="4" t="s">
        <v>1062</v>
      </c>
      <c r="V327" s="1" t="s">
        <v>1066</v>
      </c>
      <c r="W327" s="6" t="s">
        <v>1072</v>
      </c>
      <c r="X327" s="7">
        <v>3975.56652</v>
      </c>
      <c r="Y327" s="10">
        <v>45595</v>
      </c>
      <c r="Z327" s="1" t="s">
        <v>1083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HYPERLINK("https://www.suredividend.com/sure-analysis-CM/","Canadian Imperial Bank Of Commerce")</f>
        <v>0</v>
      </c>
      <c r="C328" s="1" t="s">
        <v>937</v>
      </c>
      <c r="D328" s="3">
        <v>60</v>
      </c>
      <c r="E328" s="3">
        <v>64.01000000000001</v>
      </c>
      <c r="F328" s="3">
        <v>50</v>
      </c>
      <c r="G328" s="4">
        <v>1.2802</v>
      </c>
      <c r="H328" s="4">
        <v>0.04186845805342915</v>
      </c>
      <c r="I328" s="4">
        <v>-0.04820277244661708</v>
      </c>
      <c r="J328" s="4">
        <v>0.04</v>
      </c>
      <c r="K328" s="4">
        <v>0.03473690526280904</v>
      </c>
      <c r="L328" s="1" t="s">
        <v>939</v>
      </c>
      <c r="M328" s="3" t="s">
        <v>44</v>
      </c>
      <c r="N328" s="5">
        <v>12.05461393596987</v>
      </c>
      <c r="O328" s="3">
        <v>5.31</v>
      </c>
      <c r="P328" s="3">
        <v>2.68</v>
      </c>
      <c r="Q328" s="4">
        <v>0.504708097928437</v>
      </c>
      <c r="R328" s="1">
        <v>13</v>
      </c>
      <c r="S328" s="4">
        <v>0.0399598224746982</v>
      </c>
      <c r="T328" s="1" t="s">
        <v>969</v>
      </c>
      <c r="U328" s="4" t="s">
        <v>1062</v>
      </c>
      <c r="V328" s="1" t="s">
        <v>1067</v>
      </c>
      <c r="W328" s="6" t="s">
        <v>1072</v>
      </c>
      <c r="X328" s="7">
        <v>59598.353028</v>
      </c>
      <c r="Y328" s="10">
        <v>45547</v>
      </c>
      <c r="Z328" s="1" t="s">
        <v>1086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HYPERLINK("https://www.suredividend.com/sure-analysis-RBA/","RB Global Inc")</f>
        <v>0</v>
      </c>
      <c r="C329" s="1" t="s">
        <v>937</v>
      </c>
      <c r="D329" s="3">
        <v>83</v>
      </c>
      <c r="E329" s="3">
        <v>94.14</v>
      </c>
      <c r="F329" s="3">
        <v>71</v>
      </c>
      <c r="G329" s="4">
        <v>1.325915492957747</v>
      </c>
      <c r="H329" s="4">
        <v>0.01232207350754196</v>
      </c>
      <c r="I329" s="4">
        <v>-0.05485850428947159</v>
      </c>
      <c r="J329" s="4">
        <v>0.08</v>
      </c>
      <c r="K329" s="4">
        <v>0.03472428703484276</v>
      </c>
      <c r="L329" s="1" t="s">
        <v>939</v>
      </c>
      <c r="M329" s="3" t="s">
        <v>591</v>
      </c>
      <c r="N329" s="5">
        <v>28.52727272727273</v>
      </c>
      <c r="O329" s="3">
        <v>3.3</v>
      </c>
      <c r="P329" s="3">
        <v>1.16</v>
      </c>
      <c r="Q329" s="4">
        <v>0.3515151515151515</v>
      </c>
      <c r="R329" s="1">
        <v>19</v>
      </c>
      <c r="S329" s="4">
        <v>0.07943920234636304</v>
      </c>
      <c r="T329" s="1" t="s">
        <v>973</v>
      </c>
      <c r="U329" s="4" t="s">
        <v>1062</v>
      </c>
      <c r="V329" s="1" t="s">
        <v>1067</v>
      </c>
      <c r="W329" s="6" t="s">
        <v>1069</v>
      </c>
      <c r="X329" s="7">
        <v>17358.973972</v>
      </c>
      <c r="Y329" s="10">
        <v>45523</v>
      </c>
      <c r="Z329" s="1" t="s">
        <v>1081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HYPERLINK("https://www.suredividend.com/sure-analysis-BBY/","Best Buy Co. Inc.")</f>
        <v>0</v>
      </c>
      <c r="C330" s="1" t="s">
        <v>938</v>
      </c>
      <c r="D330" s="3">
        <v>100</v>
      </c>
      <c r="E330" s="3">
        <v>89.01000000000001</v>
      </c>
      <c r="F330" s="3">
        <v>69</v>
      </c>
      <c r="G330" s="4">
        <v>1.29</v>
      </c>
      <c r="H330" s="4">
        <v>0.0422424446691383</v>
      </c>
      <c r="I330" s="4">
        <v>-0.04965332858499649</v>
      </c>
      <c r="J330" s="4">
        <v>0.04</v>
      </c>
      <c r="K330" s="4">
        <v>0.03382232661108286</v>
      </c>
      <c r="L330" s="1" t="s">
        <v>939</v>
      </c>
      <c r="M330" s="3" t="s">
        <v>44</v>
      </c>
      <c r="N330" s="5">
        <v>14.28731942215088</v>
      </c>
      <c r="O330" s="3">
        <v>6.23</v>
      </c>
      <c r="P330" s="3">
        <v>3.76</v>
      </c>
      <c r="Q330" s="4">
        <v>0.6035313001605136</v>
      </c>
      <c r="R330" s="1">
        <v>21</v>
      </c>
      <c r="S330" s="4">
        <v>0.03979008298950393</v>
      </c>
      <c r="T330" s="1" t="s">
        <v>1028</v>
      </c>
      <c r="U330" s="4" t="s">
        <v>1062</v>
      </c>
      <c r="V330" s="1" t="s">
        <v>1066</v>
      </c>
      <c r="W330" s="6" t="s">
        <v>1077</v>
      </c>
      <c r="X330" s="7">
        <v>19110.546894</v>
      </c>
      <c r="Y330" s="10">
        <v>45538</v>
      </c>
      <c r="Z330" s="1" t="s">
        <v>1092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HYPERLINK("https://www.suredividend.com/sure-analysis-AVNT/","Avient Corp")</f>
        <v>0</v>
      </c>
      <c r="C331" s="1" t="s">
        <v>937</v>
      </c>
      <c r="D331" s="3">
        <v>45</v>
      </c>
      <c r="E331" s="3">
        <v>50.73</v>
      </c>
      <c r="F331" s="3">
        <v>44</v>
      </c>
      <c r="G331" s="4">
        <v>1.152954545454545</v>
      </c>
      <c r="H331" s="4">
        <v>0.02128917800118273</v>
      </c>
      <c r="I331" s="4">
        <v>-0.0280642363953959</v>
      </c>
      <c r="J331" s="4">
        <v>0.04</v>
      </c>
      <c r="K331" s="4">
        <v>0.0321724252335156</v>
      </c>
      <c r="L331" s="1" t="s">
        <v>939</v>
      </c>
      <c r="M331" s="3" t="s">
        <v>939</v>
      </c>
      <c r="N331" s="5">
        <v>19.51153846153846</v>
      </c>
      <c r="O331" s="3">
        <v>2.6</v>
      </c>
      <c r="P331" s="3">
        <v>1.08</v>
      </c>
      <c r="Q331" s="4">
        <v>0.4153846153846154</v>
      </c>
      <c r="R331" s="1">
        <v>14</v>
      </c>
      <c r="S331" s="4">
        <v>0.02966808427901979</v>
      </c>
      <c r="T331" s="1" t="s">
        <v>996</v>
      </c>
      <c r="U331" s="4" t="s">
        <v>1062</v>
      </c>
      <c r="V331" s="1" t="s">
        <v>1066</v>
      </c>
      <c r="W331" s="6" t="s">
        <v>1070</v>
      </c>
      <c r="X331" s="7">
        <v>4634.918244</v>
      </c>
      <c r="Y331" s="10">
        <v>45519</v>
      </c>
      <c r="Z331" s="1" t="s">
        <v>1093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HYPERLINK("https://www.suredividend.com/sure-analysis-ETR/","Entergy Corp.")</f>
        <v>0</v>
      </c>
      <c r="C332" s="1" t="s">
        <v>937</v>
      </c>
      <c r="D332" s="3">
        <v>146</v>
      </c>
      <c r="E332" s="3">
        <v>149.21</v>
      </c>
      <c r="F332" s="3">
        <v>116</v>
      </c>
      <c r="G332" s="4">
        <v>1.286293103448276</v>
      </c>
      <c r="H332" s="4">
        <v>0.03216942564171302</v>
      </c>
      <c r="I332" s="4">
        <v>-0.04910620866490811</v>
      </c>
      <c r="J332" s="4">
        <v>0.05</v>
      </c>
      <c r="K332" s="4">
        <v>0.03155387640336804</v>
      </c>
      <c r="L332" s="1" t="s">
        <v>939</v>
      </c>
      <c r="M332" s="3" t="s">
        <v>939</v>
      </c>
      <c r="N332" s="5">
        <v>20.58068965517241</v>
      </c>
      <c r="O332" s="3">
        <v>7.25</v>
      </c>
      <c r="P332" s="3">
        <v>4.8</v>
      </c>
      <c r="Q332" s="4">
        <v>0.6620689655172414</v>
      </c>
      <c r="R332" s="1">
        <v>31</v>
      </c>
      <c r="S332" s="4">
        <v>0.02983277847878951</v>
      </c>
      <c r="T332" s="1" t="s">
        <v>998</v>
      </c>
      <c r="U332" s="4" t="s">
        <v>1062</v>
      </c>
      <c r="V332" s="1" t="s">
        <v>1066</v>
      </c>
      <c r="W332" s="6" t="s">
        <v>1071</v>
      </c>
      <c r="X332" s="7">
        <v>32004.68425</v>
      </c>
      <c r="Y332" s="10">
        <v>45602</v>
      </c>
      <c r="Z332" s="1" t="s">
        <v>1087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HYPERLINK("https://www.suredividend.com/sure-analysis-GILD/","Gilead Sciences, Inc.")</f>
        <v>0</v>
      </c>
      <c r="C333" s="1" t="s">
        <v>937</v>
      </c>
      <c r="D333" s="3">
        <v>74</v>
      </c>
      <c r="E333" s="3">
        <v>88.455</v>
      </c>
      <c r="F333" s="3">
        <v>70</v>
      </c>
      <c r="G333" s="4">
        <v>1.263642857142857</v>
      </c>
      <c r="H333" s="4">
        <v>0.03481996495393138</v>
      </c>
      <c r="I333" s="4">
        <v>-0.04572151889344411</v>
      </c>
      <c r="J333" s="4">
        <v>0.04</v>
      </c>
      <c r="K333" s="4">
        <v>0.02891933453746454</v>
      </c>
      <c r="L333" s="1" t="s">
        <v>939</v>
      </c>
      <c r="M333" s="3" t="s">
        <v>939</v>
      </c>
      <c r="N333" s="5">
        <v>12.63642857142857</v>
      </c>
      <c r="O333" s="3">
        <v>7</v>
      </c>
      <c r="P333" s="3">
        <v>3.08</v>
      </c>
      <c r="Q333" s="4">
        <v>0.44</v>
      </c>
      <c r="R333" s="1">
        <v>10</v>
      </c>
      <c r="S333" s="4">
        <v>0.02996744995959233</v>
      </c>
      <c r="T333" s="1" t="s">
        <v>975</v>
      </c>
      <c r="U333" s="4" t="s">
        <v>1062</v>
      </c>
      <c r="V333" s="1" t="s">
        <v>1066</v>
      </c>
      <c r="W333" s="6" t="s">
        <v>1073</v>
      </c>
      <c r="X333" s="7">
        <v>110244.67771</v>
      </c>
      <c r="Y333" s="10">
        <v>45524</v>
      </c>
      <c r="Z333" s="1" t="s">
        <v>1087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HYPERLINK("https://www.suredividend.com/sure-analysis-CMS/","CMS Energy Corporation")</f>
        <v>0</v>
      </c>
      <c r="C334" s="1" t="s">
        <v>937</v>
      </c>
      <c r="D334" s="3">
        <v>67</v>
      </c>
      <c r="E334" s="3">
        <v>68.48999999999999</v>
      </c>
      <c r="F334" s="3">
        <v>49</v>
      </c>
      <c r="G334" s="4">
        <v>1.397755102040816</v>
      </c>
      <c r="H334" s="4">
        <v>0.03036939699226165</v>
      </c>
      <c r="I334" s="4">
        <v>-0.06478000651541116</v>
      </c>
      <c r="J334" s="4">
        <v>0.06</v>
      </c>
      <c r="K334" s="4">
        <v>0.02632408481208981</v>
      </c>
      <c r="L334" s="1" t="s">
        <v>939</v>
      </c>
      <c r="M334" s="3" t="s">
        <v>939</v>
      </c>
      <c r="N334" s="5">
        <v>20.81762917933131</v>
      </c>
      <c r="O334" s="3">
        <v>3.29</v>
      </c>
      <c r="P334" s="3">
        <v>2.08</v>
      </c>
      <c r="Q334" s="4">
        <v>0.6322188449848024</v>
      </c>
      <c r="R334" s="1">
        <v>17</v>
      </c>
      <c r="S334" s="4">
        <v>0.05973259432914246</v>
      </c>
      <c r="T334" s="1" t="s">
        <v>998</v>
      </c>
      <c r="U334" s="4" t="s">
        <v>1062</v>
      </c>
      <c r="V334" s="1" t="s">
        <v>1066</v>
      </c>
      <c r="W334" s="6" t="s">
        <v>1071</v>
      </c>
      <c r="X334" s="7">
        <v>26228.215299</v>
      </c>
      <c r="Y334" s="10">
        <v>45606</v>
      </c>
      <c r="Z334" s="1" t="s">
        <v>1082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HYPERLINK("https://www.suredividend.com/sure-analysis-SCI/","Service Corp. International")</f>
        <v>0</v>
      </c>
      <c r="C335" s="1" t="s">
        <v>937</v>
      </c>
      <c r="D335" s="3">
        <v>74</v>
      </c>
      <c r="E335" s="3">
        <v>86.15000000000001</v>
      </c>
      <c r="F335" s="3">
        <v>71</v>
      </c>
      <c r="G335" s="4">
        <v>1.213380281690141</v>
      </c>
      <c r="H335" s="4">
        <v>0.01392919326755659</v>
      </c>
      <c r="I335" s="4">
        <v>-0.03794342202933965</v>
      </c>
      <c r="J335" s="4">
        <v>0.05</v>
      </c>
      <c r="K335" s="4">
        <v>0.02568691502397913</v>
      </c>
      <c r="L335" s="1" t="s">
        <v>939</v>
      </c>
      <c r="M335" s="3" t="s">
        <v>591</v>
      </c>
      <c r="N335" s="5">
        <v>24.13165266106443</v>
      </c>
      <c r="O335" s="3">
        <v>3.57</v>
      </c>
      <c r="P335" s="3">
        <v>1.2</v>
      </c>
      <c r="Q335" s="4">
        <v>0.3361344537815126</v>
      </c>
      <c r="R335" s="1">
        <v>14</v>
      </c>
      <c r="S335" s="4">
        <v>0.06054457313435013</v>
      </c>
      <c r="T335" s="1" t="s">
        <v>975</v>
      </c>
      <c r="U335" s="4" t="s">
        <v>1062</v>
      </c>
      <c r="V335" s="1" t="s">
        <v>1066</v>
      </c>
      <c r="W335" s="6" t="s">
        <v>1069</v>
      </c>
      <c r="X335" s="7">
        <v>24935.254483</v>
      </c>
      <c r="Y335" s="10">
        <v>45518</v>
      </c>
      <c r="Z335" s="1" t="s">
        <v>1084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HYPERLINK("https://www.suredividend.com/sure-analysis-MMM/","3M Co.")</f>
        <v>0</v>
      </c>
      <c r="C336" s="1" t="s">
        <v>938</v>
      </c>
      <c r="D336" s="3">
        <v>126</v>
      </c>
      <c r="E336" s="3">
        <v>130.18</v>
      </c>
      <c r="F336" s="3">
        <v>109</v>
      </c>
      <c r="G336" s="4">
        <v>1.194311926605505</v>
      </c>
      <c r="H336" s="4">
        <v>0.02150868028883085</v>
      </c>
      <c r="I336" s="4">
        <v>-0.03489082100024499</v>
      </c>
      <c r="J336" s="4">
        <v>0.04</v>
      </c>
      <c r="K336" s="4">
        <v>0.02526016361831451</v>
      </c>
      <c r="L336" s="1" t="s">
        <v>939</v>
      </c>
      <c r="M336" s="3" t="s">
        <v>591</v>
      </c>
      <c r="N336" s="5">
        <v>17.95586206896552</v>
      </c>
      <c r="O336" s="3">
        <v>7.25</v>
      </c>
      <c r="P336" s="3">
        <v>2.8</v>
      </c>
      <c r="Q336" s="4">
        <v>0.3862068965517241</v>
      </c>
      <c r="R336" s="1">
        <v>0</v>
      </c>
      <c r="S336" s="4">
        <v>0.01990586594251287</v>
      </c>
      <c r="T336" s="1" t="s">
        <v>985</v>
      </c>
      <c r="U336" s="4" t="s">
        <v>1062</v>
      </c>
      <c r="V336" s="1" t="s">
        <v>1066</v>
      </c>
      <c r="W336" s="6" t="s">
        <v>1069</v>
      </c>
      <c r="X336" s="7">
        <v>70885.193873</v>
      </c>
      <c r="Y336" s="10">
        <v>45591</v>
      </c>
      <c r="Z336" s="1" t="s">
        <v>1079</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HYPERLINK("https://www.suredividend.com/sure-analysis-YORW/","York Water Co.")</f>
        <v>0</v>
      </c>
      <c r="C337" s="1" t="s">
        <v>938</v>
      </c>
      <c r="D337" s="3">
        <v>37</v>
      </c>
      <c r="E337" s="3">
        <v>35.63</v>
      </c>
      <c r="F337" s="3">
        <v>26</v>
      </c>
      <c r="G337" s="4">
        <v>1.370384615384616</v>
      </c>
      <c r="H337" s="4">
        <v>0.02357563850687622</v>
      </c>
      <c r="I337" s="4">
        <v>-0.0610736978518539</v>
      </c>
      <c r="J337" s="4">
        <v>0.06</v>
      </c>
      <c r="K337" s="4">
        <v>0.0210865901774544</v>
      </c>
      <c r="L337" s="1" t="s">
        <v>939</v>
      </c>
      <c r="M337" s="3" t="s">
        <v>939</v>
      </c>
      <c r="N337" s="5">
        <v>24.91608391608392</v>
      </c>
      <c r="O337" s="3">
        <v>1.43</v>
      </c>
      <c r="P337" s="3">
        <v>0.84</v>
      </c>
      <c r="Q337" s="4">
        <v>0.5874125874125874</v>
      </c>
      <c r="R337" s="1">
        <v>27</v>
      </c>
      <c r="S337" s="4">
        <v>0.04162546264516975</v>
      </c>
      <c r="T337" s="1" t="s">
        <v>965</v>
      </c>
      <c r="U337" s="4" t="s">
        <v>1062</v>
      </c>
      <c r="V337" s="1" t="s">
        <v>1066</v>
      </c>
      <c r="W337" s="6" t="s">
        <v>1071</v>
      </c>
      <c r="X337" s="7">
        <v>513.157619</v>
      </c>
      <c r="Y337" s="10">
        <v>45608</v>
      </c>
      <c r="Z337" s="1" t="s">
        <v>1081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HYPERLINK("https://www.suredividend.com/sure-analysis-UMBF/","UMB Financial Corp.")</f>
        <v>0</v>
      </c>
      <c r="C338" s="1" t="s">
        <v>937</v>
      </c>
      <c r="D338" s="3">
        <v>108</v>
      </c>
      <c r="E338" s="3">
        <v>121.23</v>
      </c>
      <c r="F338" s="3">
        <v>98</v>
      </c>
      <c r="G338" s="4">
        <v>1.237040816326531</v>
      </c>
      <c r="H338" s="4">
        <v>0.01319805328714015</v>
      </c>
      <c r="I338" s="4">
        <v>-0.04165210314651424</v>
      </c>
      <c r="J338" s="4">
        <v>0.05</v>
      </c>
      <c r="K338" s="4">
        <v>0.01994415691146045</v>
      </c>
      <c r="L338" s="1" t="s">
        <v>939</v>
      </c>
      <c r="M338" s="3" t="s">
        <v>833</v>
      </c>
      <c r="N338" s="5">
        <v>13.62134831460674</v>
      </c>
      <c r="O338" s="3">
        <v>8.9</v>
      </c>
      <c r="P338" s="3">
        <v>1.6</v>
      </c>
      <c r="Q338" s="4">
        <v>0.1797752808988764</v>
      </c>
      <c r="R338" s="1">
        <v>33</v>
      </c>
      <c r="S338" s="4">
        <v>0.02946206823925857</v>
      </c>
      <c r="T338" s="1" t="s">
        <v>974</v>
      </c>
      <c r="U338" s="4" t="s">
        <v>1062</v>
      </c>
      <c r="V338" s="1" t="s">
        <v>1066</v>
      </c>
      <c r="W338" s="6" t="s">
        <v>1072</v>
      </c>
      <c r="X338" s="7">
        <v>5916.811214</v>
      </c>
      <c r="Y338" s="10">
        <v>45600</v>
      </c>
      <c r="Z338" s="1" t="s">
        <v>1089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HYPERLINK("https://www.suredividend.com/sure-analysis-TT/","Trane Technologies plc")</f>
        <v>0</v>
      </c>
      <c r="C339" s="1" t="s">
        <v>938</v>
      </c>
      <c r="D339" s="3">
        <v>376</v>
      </c>
      <c r="E339" s="3">
        <v>409.46</v>
      </c>
      <c r="F339" s="3">
        <v>266</v>
      </c>
      <c r="G339" s="4">
        <v>1.539323308270677</v>
      </c>
      <c r="H339" s="4">
        <v>0.00820592976114883</v>
      </c>
      <c r="I339" s="4">
        <v>-0.08265218491515169</v>
      </c>
      <c r="J339" s="4">
        <v>0.1</v>
      </c>
      <c r="K339" s="4">
        <v>0.01949395721349756</v>
      </c>
      <c r="L339" s="1" t="s">
        <v>939</v>
      </c>
      <c r="M339" s="3" t="s">
        <v>833</v>
      </c>
      <c r="N339" s="5">
        <v>36.88828828828829</v>
      </c>
      <c r="O339" s="3">
        <v>11.1</v>
      </c>
      <c r="P339" s="3">
        <v>3.36</v>
      </c>
      <c r="Q339" s="4">
        <v>0.3027027027027027</v>
      </c>
      <c r="R339" s="1">
        <v>4</v>
      </c>
      <c r="S339" s="4">
        <v>0.09994658966627101</v>
      </c>
      <c r="T339" s="1" t="s">
        <v>976</v>
      </c>
      <c r="U339" s="4" t="s">
        <v>1062</v>
      </c>
      <c r="V339" s="1" t="s">
        <v>1067</v>
      </c>
      <c r="W339" s="6" t="s">
        <v>1069</v>
      </c>
      <c r="X339" s="7">
        <v>92095.51641</v>
      </c>
      <c r="Y339" s="10">
        <v>45595</v>
      </c>
      <c r="Z339" s="1" t="s">
        <v>1081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938</v>
      </c>
      <c r="D340" s="3">
        <v>69</v>
      </c>
      <c r="E340" s="3">
        <v>69.895</v>
      </c>
      <c r="F340" s="3">
        <v>44</v>
      </c>
      <c r="G340" s="4">
        <v>1.588522727272727</v>
      </c>
      <c r="H340" s="4">
        <v>0.009442735531869233</v>
      </c>
      <c r="I340" s="4">
        <v>-0.08840630350109691</v>
      </c>
      <c r="J340" s="4">
        <v>0.105</v>
      </c>
      <c r="K340" s="4">
        <v>0.01903447498529443</v>
      </c>
      <c r="L340" s="1" t="s">
        <v>939</v>
      </c>
      <c r="M340" s="3" t="s">
        <v>833</v>
      </c>
      <c r="N340" s="5">
        <v>37.78108108108108</v>
      </c>
      <c r="O340" s="3">
        <v>1.85</v>
      </c>
      <c r="P340" s="3">
        <v>0.66</v>
      </c>
      <c r="Q340" s="4">
        <v>0.3567567567567568</v>
      </c>
      <c r="R340" s="1">
        <v>14</v>
      </c>
      <c r="S340" s="4">
        <v>0.09096607850144967</v>
      </c>
      <c r="T340" s="1" t="s">
        <v>1029</v>
      </c>
      <c r="U340" s="4" t="s">
        <v>1062</v>
      </c>
      <c r="V340" s="1" t="s">
        <v>1066</v>
      </c>
      <c r="W340" s="6" t="s">
        <v>1075</v>
      </c>
      <c r="X340" s="7">
        <v>84248.230081</v>
      </c>
      <c r="Y340" s="10">
        <v>45592</v>
      </c>
      <c r="Z340" s="1" t="s">
        <v>1093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HYPERLINK("https://www.suredividend.com/sure-analysis-SNA/","Snap-on, Inc.")</f>
        <v>0</v>
      </c>
      <c r="C341" s="1" t="s">
        <v>937</v>
      </c>
      <c r="D341" s="3">
        <v>326</v>
      </c>
      <c r="E341" s="3">
        <v>357.44</v>
      </c>
      <c r="F341" s="3">
        <v>270</v>
      </c>
      <c r="G341" s="4">
        <v>1.323851851851852</v>
      </c>
      <c r="H341" s="4">
        <v>0.02394807520143241</v>
      </c>
      <c r="I341" s="4">
        <v>-0.05456402755799272</v>
      </c>
      <c r="J341" s="4">
        <v>0.05</v>
      </c>
      <c r="K341" s="4">
        <v>0.01837613685606132</v>
      </c>
      <c r="L341" s="1" t="s">
        <v>939</v>
      </c>
      <c r="M341" s="3" t="s">
        <v>939</v>
      </c>
      <c r="N341" s="5">
        <v>18.52020725388601</v>
      </c>
      <c r="O341" s="3">
        <v>19.3</v>
      </c>
      <c r="P341" s="3">
        <v>8.56</v>
      </c>
      <c r="Q341" s="4">
        <v>0.4435233160621762</v>
      </c>
      <c r="R341" s="1">
        <v>15</v>
      </c>
      <c r="S341" s="4">
        <v>0.03075895074583523</v>
      </c>
      <c r="T341" s="1" t="s">
        <v>1030</v>
      </c>
      <c r="U341" s="4" t="s">
        <v>1062</v>
      </c>
      <c r="V341" s="1" t="s">
        <v>1066</v>
      </c>
      <c r="W341" s="6" t="s">
        <v>1069</v>
      </c>
      <c r="X341" s="7">
        <v>18762.995031</v>
      </c>
      <c r="Y341" s="10">
        <v>45584</v>
      </c>
      <c r="Z341" s="1" t="s">
        <v>1089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HYPERLINK("https://www.suredividend.com/sure-analysis-SCHW/","Charles Schwab Corp.")</f>
        <v>0</v>
      </c>
      <c r="C342" s="1" t="s">
        <v>937</v>
      </c>
      <c r="D342" s="3">
        <v>72</v>
      </c>
      <c r="E342" s="3">
        <v>81.41</v>
      </c>
      <c r="F342" s="3">
        <v>62</v>
      </c>
      <c r="G342" s="4">
        <v>1.313064516129032</v>
      </c>
      <c r="H342" s="4">
        <v>0.01228350325512836</v>
      </c>
      <c r="I342" s="4">
        <v>-0.0530156824857051</v>
      </c>
      <c r="J342" s="4">
        <v>0.06</v>
      </c>
      <c r="K342" s="4">
        <v>0.01787365884133485</v>
      </c>
      <c r="L342" s="1" t="s">
        <v>939</v>
      </c>
      <c r="M342" s="3" t="s">
        <v>833</v>
      </c>
      <c r="N342" s="5">
        <v>26.26129032258064</v>
      </c>
      <c r="O342" s="3">
        <v>3.1</v>
      </c>
      <c r="P342" s="3">
        <v>1</v>
      </c>
      <c r="Q342" s="4">
        <v>0.3225806451612903</v>
      </c>
      <c r="R342" s="1">
        <v>2</v>
      </c>
      <c r="S342" s="4">
        <v>0.0602809527753625</v>
      </c>
      <c r="T342" s="1" t="s">
        <v>944</v>
      </c>
      <c r="U342" s="4" t="s">
        <v>1062</v>
      </c>
      <c r="V342" s="1" t="s">
        <v>1066</v>
      </c>
      <c r="W342" s="6" t="s">
        <v>1072</v>
      </c>
      <c r="X342" s="7">
        <v>148988.935178</v>
      </c>
      <c r="Y342" s="10">
        <v>45582</v>
      </c>
      <c r="Z342" s="1" t="s">
        <v>1083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HYPERLINK("https://www.suredividend.com/sure-analysis-APD/","Air Products &amp; Chemicals Inc.")</f>
        <v>0</v>
      </c>
      <c r="C343" s="1" t="s">
        <v>937</v>
      </c>
      <c r="D343" s="3">
        <v>278</v>
      </c>
      <c r="E343" s="3">
        <v>327.82</v>
      </c>
      <c r="F343" s="3">
        <v>235</v>
      </c>
      <c r="G343" s="4">
        <v>1.394978723404255</v>
      </c>
      <c r="H343" s="4">
        <v>0.02159721798547984</v>
      </c>
      <c r="I343" s="4">
        <v>-0.06440803522696958</v>
      </c>
      <c r="J343" s="4">
        <v>0.06</v>
      </c>
      <c r="K343" s="4">
        <v>0.01779705998772463</v>
      </c>
      <c r="L343" s="1" t="s">
        <v>939</v>
      </c>
      <c r="M343" s="3" t="s">
        <v>939</v>
      </c>
      <c r="N343" s="5">
        <v>26.54412955465587</v>
      </c>
      <c r="O343" s="3">
        <v>12.35</v>
      </c>
      <c r="P343" s="3">
        <v>7.08</v>
      </c>
      <c r="Q343" s="4">
        <v>0.5732793522267207</v>
      </c>
      <c r="R343" s="1">
        <v>42</v>
      </c>
      <c r="S343" s="4">
        <v>0.06999857218918182</v>
      </c>
      <c r="T343" s="1" t="s">
        <v>957</v>
      </c>
      <c r="U343" s="4" t="s">
        <v>1062</v>
      </c>
      <c r="V343" s="1" t="s">
        <v>1066</v>
      </c>
      <c r="W343" s="6" t="s">
        <v>1070</v>
      </c>
      <c r="X343" s="7">
        <v>72894.702061</v>
      </c>
      <c r="Y343" s="10">
        <v>45511</v>
      </c>
      <c r="Z343" s="1" t="s">
        <v>1087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HYPERLINK("https://www.suredividend.com/sure-analysis-AXP/","American Express Co.")</f>
        <v>0</v>
      </c>
      <c r="C344" s="1" t="s">
        <v>938</v>
      </c>
      <c r="D344" s="3">
        <v>272</v>
      </c>
      <c r="E344" s="3">
        <v>285.54</v>
      </c>
      <c r="F344" s="3">
        <v>209</v>
      </c>
      <c r="G344" s="4">
        <v>1.36622009569378</v>
      </c>
      <c r="H344" s="4">
        <v>0.00980598164880577</v>
      </c>
      <c r="I344" s="4">
        <v>-0.06050198643032212</v>
      </c>
      <c r="J344" s="4">
        <v>0.07000000000000001</v>
      </c>
      <c r="K344" s="4">
        <v>0.01713906577338231</v>
      </c>
      <c r="L344" s="1" t="s">
        <v>939</v>
      </c>
      <c r="M344" s="3" t="s">
        <v>833</v>
      </c>
      <c r="N344" s="5">
        <v>20.54244604316547</v>
      </c>
      <c r="O344" s="3">
        <v>13.9</v>
      </c>
      <c r="P344" s="3">
        <v>2.8</v>
      </c>
      <c r="Q344" s="4">
        <v>0.2014388489208633</v>
      </c>
      <c r="R344" s="1">
        <v>3</v>
      </c>
      <c r="S344" s="4">
        <v>0.07978367728709435</v>
      </c>
      <c r="T344" s="1" t="s">
        <v>946</v>
      </c>
      <c r="U344" s="4" t="s">
        <v>1062</v>
      </c>
      <c r="V344" s="1" t="s">
        <v>1066</v>
      </c>
      <c r="W344" s="6" t="s">
        <v>1072</v>
      </c>
      <c r="X344" s="7">
        <v>201147.193891</v>
      </c>
      <c r="Y344" s="10">
        <v>45591</v>
      </c>
      <c r="Z344" s="1" t="s">
        <v>1087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HYPERLINK("https://www.suredividend.com/sure-analysis-PSX/","Phillips 66")</f>
        <v>0</v>
      </c>
      <c r="C345" s="1" t="s">
        <v>938</v>
      </c>
      <c r="D345" s="3">
        <v>123</v>
      </c>
      <c r="E345" s="3">
        <v>131.32</v>
      </c>
      <c r="F345" s="3">
        <v>106</v>
      </c>
      <c r="G345" s="4">
        <v>1.238867924528302</v>
      </c>
      <c r="H345" s="4">
        <v>0.03502893694791349</v>
      </c>
      <c r="I345" s="4">
        <v>-0.04193494833936151</v>
      </c>
      <c r="J345" s="4">
        <v>0.02</v>
      </c>
      <c r="K345" s="4">
        <v>0.01547912418303432</v>
      </c>
      <c r="L345" s="1" t="s">
        <v>939</v>
      </c>
      <c r="M345" s="3" t="s">
        <v>939</v>
      </c>
      <c r="N345" s="5">
        <v>14.92272727272727</v>
      </c>
      <c r="O345" s="3">
        <v>8.800000000000001</v>
      </c>
      <c r="P345" s="3">
        <v>4.6</v>
      </c>
      <c r="Q345" s="4">
        <v>0.5227272727272726</v>
      </c>
      <c r="R345" s="1">
        <v>12</v>
      </c>
      <c r="S345" s="4">
        <v>0.02482356331085978</v>
      </c>
      <c r="T345" s="1" t="s">
        <v>981</v>
      </c>
      <c r="U345" s="4" t="s">
        <v>1062</v>
      </c>
      <c r="V345" s="1" t="s">
        <v>1066</v>
      </c>
      <c r="W345" s="6" t="s">
        <v>1078</v>
      </c>
      <c r="X345" s="7">
        <v>54233.74529</v>
      </c>
      <c r="Y345" s="10">
        <v>45595</v>
      </c>
      <c r="Z345" s="1" t="s">
        <v>1088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HYPERLINK("https://www.suredividend.com/sure-analysis-MTB/","M &amp; T Bank Corp")</f>
        <v>0</v>
      </c>
      <c r="C346" s="1" t="s">
        <v>938</v>
      </c>
      <c r="D346" s="3">
        <v>194</v>
      </c>
      <c r="E346" s="3">
        <v>214.75</v>
      </c>
      <c r="F346" s="3">
        <v>147</v>
      </c>
      <c r="G346" s="4">
        <v>1.460884353741497</v>
      </c>
      <c r="H346" s="4">
        <v>0.02514551804423749</v>
      </c>
      <c r="I346" s="4">
        <v>-0.07300619363789107</v>
      </c>
      <c r="J346" s="4">
        <v>0.06</v>
      </c>
      <c r="K346" s="4">
        <v>0.01292872456410743</v>
      </c>
      <c r="L346" s="1" t="s">
        <v>939</v>
      </c>
      <c r="M346" s="3" t="s">
        <v>939</v>
      </c>
      <c r="N346" s="5">
        <v>14.61878829135466</v>
      </c>
      <c r="O346" s="3">
        <v>14.69</v>
      </c>
      <c r="P346" s="3">
        <v>5.4</v>
      </c>
      <c r="Q346" s="4">
        <v>0.3675970047651464</v>
      </c>
      <c r="R346" s="1">
        <v>8</v>
      </c>
      <c r="S346" s="4">
        <v>0.06010506010596317</v>
      </c>
      <c r="T346" s="1" t="s">
        <v>968</v>
      </c>
      <c r="U346" s="4" t="s">
        <v>1062</v>
      </c>
      <c r="V346" s="1" t="s">
        <v>1066</v>
      </c>
      <c r="W346" s="6" t="s">
        <v>1072</v>
      </c>
      <c r="X346" s="7">
        <v>35643.183162</v>
      </c>
      <c r="Y346" s="10">
        <v>45588</v>
      </c>
      <c r="Z346" s="1" t="s">
        <v>1079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HYPERLINK("https://www.suredividend.com/sure-analysis-OTIS/","Otis Worldwide Corp")</f>
        <v>0</v>
      </c>
      <c r="C347" s="1" t="s">
        <v>938</v>
      </c>
      <c r="D347" s="3">
        <v>100</v>
      </c>
      <c r="E347" s="3">
        <v>100.75</v>
      </c>
      <c r="F347" s="3">
        <v>69</v>
      </c>
      <c r="G347" s="4">
        <v>1.460144927536232</v>
      </c>
      <c r="H347" s="4">
        <v>0.01548387096774194</v>
      </c>
      <c r="I347" s="4">
        <v>-0.07291232559826055</v>
      </c>
      <c r="J347" s="4">
        <v>0.07000000000000001</v>
      </c>
      <c r="K347" s="4">
        <v>0.01035658358067537</v>
      </c>
      <c r="L347" s="1" t="s">
        <v>939</v>
      </c>
      <c r="M347" s="3" t="s">
        <v>833</v>
      </c>
      <c r="N347" s="5">
        <v>26.16883116883117</v>
      </c>
      <c r="O347" s="3">
        <v>3.85</v>
      </c>
      <c r="P347" s="3">
        <v>1.56</v>
      </c>
      <c r="Q347" s="4">
        <v>0.4051948051948052</v>
      </c>
      <c r="R347" s="1">
        <v>4</v>
      </c>
      <c r="S347" s="4">
        <v>0.05922384104881218</v>
      </c>
      <c r="T347" s="1" t="s">
        <v>972</v>
      </c>
      <c r="U347" s="4" t="s">
        <v>1062</v>
      </c>
      <c r="V347" s="1" t="s">
        <v>1066</v>
      </c>
      <c r="W347" s="6" t="s">
        <v>1069</v>
      </c>
      <c r="X347" s="7">
        <v>40253.637003</v>
      </c>
      <c r="Y347" s="10">
        <v>45610</v>
      </c>
      <c r="Z347" s="1" t="s">
        <v>1088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HYPERLINK("https://www.suredividend.com/sure-analysis-EVR/","Evercore Inc")</f>
        <v>0</v>
      </c>
      <c r="C348" s="1" t="s">
        <v>937</v>
      </c>
      <c r="D348" s="3">
        <v>266</v>
      </c>
      <c r="E348" s="3">
        <v>296.94</v>
      </c>
      <c r="F348" s="3">
        <v>230</v>
      </c>
      <c r="G348" s="4">
        <v>1.29104347826087</v>
      </c>
      <c r="H348" s="4">
        <v>0.01077658786286792</v>
      </c>
      <c r="I348" s="4">
        <v>-0.04980700069092969</v>
      </c>
      <c r="J348" s="4">
        <v>0.05</v>
      </c>
      <c r="K348" s="4">
        <v>0.01000802934291323</v>
      </c>
      <c r="L348" s="1" t="s">
        <v>939</v>
      </c>
      <c r="M348" s="3" t="s">
        <v>591</v>
      </c>
      <c r="N348" s="5">
        <v>32.27608695652174</v>
      </c>
      <c r="O348" s="3">
        <v>9.199999999999999</v>
      </c>
      <c r="P348" s="3">
        <v>3.2</v>
      </c>
      <c r="Q348" s="4">
        <v>0.3478260869565218</v>
      </c>
      <c r="R348" s="1">
        <v>19</v>
      </c>
      <c r="S348" s="4">
        <v>0.04978904632428516</v>
      </c>
      <c r="T348" s="1" t="s">
        <v>956</v>
      </c>
      <c r="U348" s="4" t="s">
        <v>1062</v>
      </c>
      <c r="V348" s="1" t="s">
        <v>1066</v>
      </c>
      <c r="W348" s="6" t="s">
        <v>1072</v>
      </c>
      <c r="X348" s="7">
        <v>11320.532735</v>
      </c>
      <c r="Y348" s="10">
        <v>45590</v>
      </c>
      <c r="Z348" s="1" t="s">
        <v>1083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HYPERLINK("https://www.suredividend.com/sure-analysis-ROK/","Rockwell Automation Inc")</f>
        <v>0</v>
      </c>
      <c r="C349" s="1" t="s">
        <v>938</v>
      </c>
      <c r="D349" s="3">
        <v>265</v>
      </c>
      <c r="E349" s="3">
        <v>283.04</v>
      </c>
      <c r="F349" s="3">
        <v>192</v>
      </c>
      <c r="G349" s="4">
        <v>1.474166666666667</v>
      </c>
      <c r="H349" s="4">
        <v>0.01851328434143584</v>
      </c>
      <c r="I349" s="4">
        <v>-0.07468269853220078</v>
      </c>
      <c r="J349" s="4">
        <v>0.065</v>
      </c>
      <c r="K349" s="4">
        <v>0.007568502848723568</v>
      </c>
      <c r="L349" s="1" t="s">
        <v>939</v>
      </c>
      <c r="M349" s="3" t="s">
        <v>591</v>
      </c>
      <c r="N349" s="5">
        <v>29.48333333333334</v>
      </c>
      <c r="O349" s="3">
        <v>9.6</v>
      </c>
      <c r="P349" s="3">
        <v>5.24</v>
      </c>
      <c r="Q349" s="4">
        <v>0.5458333333333334</v>
      </c>
      <c r="R349" s="1">
        <v>15</v>
      </c>
      <c r="S349" s="4">
        <v>0.05504712142482271</v>
      </c>
      <c r="T349" s="1" t="s">
        <v>981</v>
      </c>
      <c r="U349" s="4" t="s">
        <v>1062</v>
      </c>
      <c r="V349" s="1" t="s">
        <v>1066</v>
      </c>
      <c r="W349" s="6" t="s">
        <v>1069</v>
      </c>
      <c r="X349" s="7">
        <v>31964.473532</v>
      </c>
      <c r="Y349" s="10">
        <v>45524</v>
      </c>
      <c r="Z349" s="1" t="s">
        <v>1087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HYPERLINK("https://www.suredividend.com/sure-analysis-NDAQ/","Nasdaq Inc")</f>
        <v>0</v>
      </c>
      <c r="C350" s="1" t="s">
        <v>938</v>
      </c>
      <c r="D350" s="3">
        <v>76</v>
      </c>
      <c r="E350" s="3">
        <v>79.77</v>
      </c>
      <c r="F350" s="3">
        <v>56</v>
      </c>
      <c r="G350" s="4">
        <v>1.424464285714286</v>
      </c>
      <c r="H350" s="4">
        <v>0.01203459947348627</v>
      </c>
      <c r="I350" s="4">
        <v>-0.06831374816794766</v>
      </c>
      <c r="J350" s="4">
        <v>0.06</v>
      </c>
      <c r="K350" s="4">
        <v>0.002711976387010706</v>
      </c>
      <c r="L350" s="1" t="s">
        <v>939</v>
      </c>
      <c r="M350" s="3" t="s">
        <v>591</v>
      </c>
      <c r="N350" s="5">
        <v>28.48928571428571</v>
      </c>
      <c r="O350" s="3">
        <v>2.8</v>
      </c>
      <c r="P350" s="3">
        <v>0.96</v>
      </c>
      <c r="Q350" s="4">
        <v>0.3428571428571429</v>
      </c>
      <c r="R350" s="1">
        <v>12</v>
      </c>
      <c r="S350" s="4">
        <v>0.07056368416916192</v>
      </c>
      <c r="T350" s="1" t="s">
        <v>976</v>
      </c>
      <c r="U350" s="4" t="s">
        <v>1062</v>
      </c>
      <c r="V350" s="1" t="s">
        <v>1066</v>
      </c>
      <c r="W350" s="6" t="s">
        <v>1072</v>
      </c>
      <c r="X350" s="7">
        <v>45854.161647</v>
      </c>
      <c r="Y350" s="10">
        <v>45595</v>
      </c>
      <c r="Z350" s="1" t="s">
        <v>1083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HYPERLINK("https://www.suredividend.com/sure-analysis-FAST/","Fastenal Co.")</f>
        <v>0</v>
      </c>
      <c r="C351" s="1" t="s">
        <v>937</v>
      </c>
      <c r="D351" s="3">
        <v>71</v>
      </c>
      <c r="E351" s="3">
        <v>81.77</v>
      </c>
      <c r="F351" s="3">
        <v>52</v>
      </c>
      <c r="G351" s="4">
        <v>1.5725</v>
      </c>
      <c r="H351" s="4">
        <v>0.01907790143084261</v>
      </c>
      <c r="I351" s="4">
        <v>-0.08655612257809076</v>
      </c>
      <c r="J351" s="4">
        <v>0.07000000000000001</v>
      </c>
      <c r="K351" s="4">
        <v>0.001869911135347957</v>
      </c>
      <c r="L351" s="1" t="s">
        <v>939</v>
      </c>
      <c r="M351" s="3" t="s">
        <v>591</v>
      </c>
      <c r="N351" s="5">
        <v>38.03255813953488</v>
      </c>
      <c r="O351" s="3">
        <v>2.15</v>
      </c>
      <c r="P351" s="3">
        <v>1.56</v>
      </c>
      <c r="Q351" s="4">
        <v>0.7255813953488373</v>
      </c>
      <c r="R351" s="1">
        <v>25</v>
      </c>
      <c r="S351" s="4">
        <v>0.07019742897422021</v>
      </c>
      <c r="T351" s="1" t="s">
        <v>1001</v>
      </c>
      <c r="U351" s="4" t="s">
        <v>1062</v>
      </c>
      <c r="V351" s="1" t="s">
        <v>1066</v>
      </c>
      <c r="W351" s="6" t="s">
        <v>1069</v>
      </c>
      <c r="X351" s="7">
        <v>46862.115291</v>
      </c>
      <c r="Y351" s="10">
        <v>45580</v>
      </c>
      <c r="Z351" s="1" t="s">
        <v>1088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938</v>
      </c>
      <c r="D352" s="3">
        <v>215</v>
      </c>
      <c r="E352" s="3">
        <v>208.08</v>
      </c>
      <c r="F352" s="3">
        <v>143</v>
      </c>
      <c r="G352" s="4">
        <v>1.455104895104895</v>
      </c>
      <c r="H352" s="4">
        <v>0.03210303729334871</v>
      </c>
      <c r="I352" s="4">
        <v>-0.07227098466485959</v>
      </c>
      <c r="J352" s="4">
        <v>0.04</v>
      </c>
      <c r="K352" s="4">
        <v>0.0003022140296617959</v>
      </c>
      <c r="L352" s="1" t="s">
        <v>939</v>
      </c>
      <c r="M352" s="3" t="s">
        <v>939</v>
      </c>
      <c r="N352" s="5">
        <v>20.42001962708538</v>
      </c>
      <c r="O352" s="3">
        <v>10.19</v>
      </c>
      <c r="P352" s="3">
        <v>6.68</v>
      </c>
      <c r="Q352" s="4">
        <v>0.6555446516192346</v>
      </c>
      <c r="R352" s="1">
        <v>30</v>
      </c>
      <c r="S352" s="4">
        <v>0.009978502625895613</v>
      </c>
      <c r="T352" s="1" t="s">
        <v>949</v>
      </c>
      <c r="U352" s="4" t="s">
        <v>1062</v>
      </c>
      <c r="V352" s="1" t="s">
        <v>1066</v>
      </c>
      <c r="W352" s="6" t="s">
        <v>1075</v>
      </c>
      <c r="X352" s="7">
        <v>192409.40968</v>
      </c>
      <c r="Y352" s="10">
        <v>45591</v>
      </c>
      <c r="Z352" s="1" t="s">
        <v>1092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HYPERLINK("https://www.suredividend.com/sure-analysis-ALB/","Albemarle Corp.")</f>
        <v>0</v>
      </c>
      <c r="C353" s="1" t="s">
        <v>938</v>
      </c>
      <c r="D353" s="3">
        <v>101</v>
      </c>
      <c r="E353" s="3">
        <v>104.12</v>
      </c>
      <c r="F353" s="3">
        <v>63</v>
      </c>
      <c r="G353" s="4">
        <v>1.652698412698413</v>
      </c>
      <c r="H353" s="4">
        <v>0.0155589704187476</v>
      </c>
      <c r="I353" s="4">
        <v>-0.09559849161206391</v>
      </c>
      <c r="J353" s="4">
        <v>0.075</v>
      </c>
      <c r="K353" s="4">
        <v>-0.006910713735070129</v>
      </c>
      <c r="L353" s="1" t="s">
        <v>939</v>
      </c>
      <c r="M353" s="3" t="s">
        <v>591</v>
      </c>
      <c r="N353" s="5">
        <v>29.74857142857143</v>
      </c>
      <c r="O353" s="3">
        <v>3.5</v>
      </c>
      <c r="P353" s="3">
        <v>1.62</v>
      </c>
      <c r="Q353" s="4">
        <v>0.4628571428571429</v>
      </c>
      <c r="R353" s="1">
        <v>29</v>
      </c>
      <c r="S353" s="4">
        <v>0.0753954169487896</v>
      </c>
      <c r="T353" s="1" t="s">
        <v>996</v>
      </c>
      <c r="U353" s="4" t="s">
        <v>1062</v>
      </c>
      <c r="V353" s="1" t="s">
        <v>1066</v>
      </c>
      <c r="W353" s="6" t="s">
        <v>1070</v>
      </c>
      <c r="X353" s="7">
        <v>12227.721466</v>
      </c>
      <c r="Y353" s="10">
        <v>45608</v>
      </c>
      <c r="Z353" s="1" t="s">
        <v>1079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HYPERLINK("https://www.suredividend.com/sure-analysis-CPK/","Chesapeake Utilities Corp")</f>
        <v>0</v>
      </c>
      <c r="C354" s="1" t="s">
        <v>938</v>
      </c>
      <c r="D354" s="3">
        <v>119</v>
      </c>
      <c r="E354" s="3">
        <v>129.21</v>
      </c>
      <c r="F354" s="3">
        <v>80</v>
      </c>
      <c r="G354" s="4">
        <v>1.615125</v>
      </c>
      <c r="H354" s="4">
        <v>0.01981270799473725</v>
      </c>
      <c r="I354" s="4">
        <v>-0.09142920643688635</v>
      </c>
      <c r="J354" s="4">
        <v>0.06</v>
      </c>
      <c r="K354" s="4">
        <v>-0.01082483702339443</v>
      </c>
      <c r="L354" s="1" t="s">
        <v>939</v>
      </c>
      <c r="M354" s="3" t="s">
        <v>591</v>
      </c>
      <c r="N354" s="5">
        <v>24.15140186915888</v>
      </c>
      <c r="O354" s="3">
        <v>5.35</v>
      </c>
      <c r="P354" s="3">
        <v>2.56</v>
      </c>
      <c r="Q354" s="4">
        <v>0.4785046728971963</v>
      </c>
      <c r="R354" s="1">
        <v>21</v>
      </c>
      <c r="S354" s="4">
        <v>0.06025622492066018</v>
      </c>
      <c r="T354" s="1" t="s">
        <v>943</v>
      </c>
      <c r="U354" s="4" t="s">
        <v>1062</v>
      </c>
      <c r="V354" s="1" t="s">
        <v>1066</v>
      </c>
      <c r="W354" s="6" t="s">
        <v>1071</v>
      </c>
      <c r="X354" s="7">
        <v>2917.07392</v>
      </c>
      <c r="Y354" s="10">
        <v>45540</v>
      </c>
      <c r="Z354" s="1" t="s">
        <v>1082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79.09999999999999</v>
      </c>
      <c r="E355" s="3">
        <v>80.095</v>
      </c>
      <c r="F355" s="3">
        <v>75</v>
      </c>
      <c r="G355" s="4">
        <v>1.067933333333333</v>
      </c>
      <c r="H355" s="4">
        <v>0.02334727511080592</v>
      </c>
      <c r="I355" s="4">
        <v>-0.01305904429955573</v>
      </c>
      <c r="J355" s="4">
        <v>-0.032</v>
      </c>
      <c r="K355" s="4">
        <v>-0.01403218696062936</v>
      </c>
      <c r="L355" s="1" t="s">
        <v>939</v>
      </c>
      <c r="M355" s="3" t="s">
        <v>939</v>
      </c>
      <c r="N355" s="5">
        <v>16.019</v>
      </c>
      <c r="O355" s="3">
        <v>5</v>
      </c>
      <c r="P355" s="3">
        <v>1.87</v>
      </c>
      <c r="Q355" s="4">
        <v>0.374</v>
      </c>
      <c r="R355" s="1">
        <v>11</v>
      </c>
      <c r="S355" s="4">
        <v>0.05117234597154963</v>
      </c>
      <c r="T355" s="1" t="s">
        <v>972</v>
      </c>
      <c r="U355" s="4" t="s">
        <v>1062</v>
      </c>
      <c r="V355" s="1" t="s">
        <v>1066</v>
      </c>
      <c r="W355" s="6" t="s">
        <v>1071</v>
      </c>
      <c r="X355" s="7">
        <v>3349.792737</v>
      </c>
      <c r="Y355" s="10">
        <v>45610</v>
      </c>
      <c r="Z355" s="1" t="s">
        <v>1094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HYPERLINK("https://www.suredividend.com/sure-analysis-CVX/","Chevron Corp.")</f>
        <v>0</v>
      </c>
      <c r="C356" s="1" t="s">
        <v>938</v>
      </c>
      <c r="D356" s="3">
        <v>153</v>
      </c>
      <c r="E356" s="3">
        <v>160.79</v>
      </c>
      <c r="F356" s="3">
        <v>150</v>
      </c>
      <c r="G356" s="4">
        <v>1.071933333333333</v>
      </c>
      <c r="H356" s="4">
        <v>0.04054978543441756</v>
      </c>
      <c r="I356" s="4">
        <v>-0.01379671510030012</v>
      </c>
      <c r="J356" s="4">
        <v>-0.05</v>
      </c>
      <c r="K356" s="4">
        <v>-0.01445185671302229</v>
      </c>
      <c r="L356" s="1" t="s">
        <v>939</v>
      </c>
      <c r="M356" s="3" t="s">
        <v>44</v>
      </c>
      <c r="N356" s="5">
        <v>15.02710280373832</v>
      </c>
      <c r="O356" s="3">
        <v>10.7</v>
      </c>
      <c r="P356" s="3">
        <v>6.52</v>
      </c>
      <c r="Q356" s="4">
        <v>0.6093457943925233</v>
      </c>
      <c r="R356" s="1">
        <v>37</v>
      </c>
      <c r="S356" s="4">
        <v>0.008445107665621787</v>
      </c>
      <c r="T356" s="1" t="s">
        <v>1030</v>
      </c>
      <c r="U356" s="4" t="s">
        <v>1062</v>
      </c>
      <c r="V356" s="1" t="s">
        <v>1066</v>
      </c>
      <c r="W356" s="6" t="s">
        <v>1078</v>
      </c>
      <c r="X356" s="7">
        <v>288900.401407</v>
      </c>
      <c r="Y356" s="10">
        <v>45602</v>
      </c>
      <c r="Z356" s="1" t="s">
        <v>1088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HYPERLINK("https://www.suredividend.com/sure-analysis-BALL/","Ball Corp.")</f>
        <v>0</v>
      </c>
      <c r="C357" s="1" t="s">
        <v>938</v>
      </c>
      <c r="D357" s="3">
        <v>62</v>
      </c>
      <c r="E357" s="3">
        <v>60.84</v>
      </c>
      <c r="F357" s="3">
        <v>35</v>
      </c>
      <c r="G357" s="4">
        <v>1.738285714285714</v>
      </c>
      <c r="H357" s="4">
        <v>0.01314924391847469</v>
      </c>
      <c r="I357" s="4">
        <v>-0.1046851914707706</v>
      </c>
      <c r="J357" s="4">
        <v>0.08</v>
      </c>
      <c r="K357" s="4">
        <v>-0.01466599484145337</v>
      </c>
      <c r="L357" s="1" t="s">
        <v>939</v>
      </c>
      <c r="M357" s="3" t="s">
        <v>833</v>
      </c>
      <c r="N357" s="5">
        <v>26.45217391304348</v>
      </c>
      <c r="O357" s="3">
        <v>2.3</v>
      </c>
      <c r="P357" s="3">
        <v>0.8</v>
      </c>
      <c r="Q357" s="4">
        <v>0.3478260869565218</v>
      </c>
      <c r="R357" s="1">
        <v>5</v>
      </c>
      <c r="S357" s="4">
        <v>0.08083252207959757</v>
      </c>
      <c r="T357" s="1" t="s">
        <v>986</v>
      </c>
      <c r="U357" s="4" t="s">
        <v>1062</v>
      </c>
      <c r="V357" s="1" t="s">
        <v>1066</v>
      </c>
      <c r="W357" s="6" t="s">
        <v>1077</v>
      </c>
      <c r="X357" s="7">
        <v>19135.878722</v>
      </c>
      <c r="Y357" s="10">
        <v>45516</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938</v>
      </c>
      <c r="D358" s="3">
        <v>241</v>
      </c>
      <c r="E358" s="3">
        <v>230.28</v>
      </c>
      <c r="F358" s="3">
        <v>123</v>
      </c>
      <c r="G358" s="4">
        <v>1.87219512195122</v>
      </c>
      <c r="H358" s="4">
        <v>0.006122980719124544</v>
      </c>
      <c r="I358" s="4">
        <v>-0.1178757156023529</v>
      </c>
      <c r="J358" s="4">
        <v>0.1</v>
      </c>
      <c r="K358" s="4">
        <v>-0.02056119969091563</v>
      </c>
      <c r="L358" s="1" t="s">
        <v>939</v>
      </c>
      <c r="M358" s="3" t="s">
        <v>833</v>
      </c>
      <c r="N358" s="5">
        <v>28.0829268292683</v>
      </c>
      <c r="O358" s="3">
        <v>8.199999999999999</v>
      </c>
      <c r="P358" s="3">
        <v>1.41</v>
      </c>
      <c r="Q358" s="4">
        <v>0.1719512195121951</v>
      </c>
      <c r="R358" s="1">
        <v>2</v>
      </c>
      <c r="S358" s="4">
        <v>0.09992063304132559</v>
      </c>
      <c r="T358" s="1" t="s">
        <v>972</v>
      </c>
      <c r="U358" s="4" t="s">
        <v>1062</v>
      </c>
      <c r="V358" s="1" t="s">
        <v>1066</v>
      </c>
      <c r="W358" s="6" t="s">
        <v>1078</v>
      </c>
      <c r="X358" s="7">
        <v>72023.892418</v>
      </c>
      <c r="Y358" s="10">
        <v>45606</v>
      </c>
      <c r="Z358" s="1" t="s">
        <v>1079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55.62</v>
      </c>
      <c r="F359" s="3">
        <v>32</v>
      </c>
      <c r="G359" s="4">
        <v>1.738125</v>
      </c>
      <c r="H359" s="4">
        <v>0.01725997842502697</v>
      </c>
      <c r="I359" s="4">
        <v>-0.1046686351749491</v>
      </c>
      <c r="J359" s="4">
        <v>0.06</v>
      </c>
      <c r="K359" s="4">
        <v>-0.02877755977903562</v>
      </c>
      <c r="L359" s="1" t="s">
        <v>939</v>
      </c>
      <c r="M359" s="3" t="s">
        <v>833</v>
      </c>
      <c r="N359" s="5">
        <v>27.81</v>
      </c>
      <c r="O359" s="3">
        <v>2</v>
      </c>
      <c r="P359" s="3">
        <v>0.96</v>
      </c>
      <c r="Q359" s="4">
        <v>0.48</v>
      </c>
      <c r="R359" s="1">
        <v>5</v>
      </c>
      <c r="S359" s="4">
        <v>0.02946206823925857</v>
      </c>
      <c r="T359" s="1" t="s">
        <v>1031</v>
      </c>
      <c r="U359" s="4" t="s">
        <v>1062</v>
      </c>
      <c r="V359" s="1" t="s">
        <v>1067</v>
      </c>
      <c r="W359" s="6" t="s">
        <v>1069</v>
      </c>
      <c r="X359" s="7">
        <v>102422.791515</v>
      </c>
      <c r="Y359" s="10">
        <v>45583</v>
      </c>
      <c r="Z359" s="1" t="s">
        <v>1088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HYPERLINK("https://www.suredividend.com/sure-analysis-CARR/","Carrier Global Corp")</f>
        <v>0</v>
      </c>
      <c r="C360" s="1" t="s">
        <v>938</v>
      </c>
      <c r="D360" s="3">
        <v>73</v>
      </c>
      <c r="E360" s="3">
        <v>74.06</v>
      </c>
      <c r="F360" s="3">
        <v>41</v>
      </c>
      <c r="G360" s="4">
        <v>1.806341463414634</v>
      </c>
      <c r="H360" s="4">
        <v>0.01026194977045639</v>
      </c>
      <c r="I360" s="4">
        <v>-0.1115356018093858</v>
      </c>
      <c r="J360" s="4">
        <v>0.07000000000000001</v>
      </c>
      <c r="K360" s="4">
        <v>-0.03390198544850265</v>
      </c>
      <c r="L360" s="1" t="s">
        <v>939</v>
      </c>
      <c r="M360" s="3" t="s">
        <v>833</v>
      </c>
      <c r="N360" s="5">
        <v>29.624</v>
      </c>
      <c r="O360" s="3">
        <v>2.5</v>
      </c>
      <c r="P360" s="3">
        <v>0.76</v>
      </c>
      <c r="Q360" s="4">
        <v>0.304</v>
      </c>
      <c r="R360" s="1">
        <v>4</v>
      </c>
      <c r="S360" s="4">
        <v>0.08063961960040023</v>
      </c>
      <c r="T360" s="1" t="s">
        <v>1001</v>
      </c>
      <c r="U360" s="4" t="s">
        <v>1062</v>
      </c>
      <c r="V360" s="1" t="s">
        <v>1066</v>
      </c>
      <c r="W360" s="6" t="s">
        <v>1069</v>
      </c>
      <c r="X360" s="7">
        <v>66439.686082</v>
      </c>
      <c r="Y360" s="10">
        <v>45590</v>
      </c>
      <c r="Z360" s="1" t="s">
        <v>1081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HYPERLINK("https://www.suredividend.com/sure-analysis-NRG/","NRG Energy Inc.")</f>
        <v>0</v>
      </c>
      <c r="C361" s="1" t="s">
        <v>938</v>
      </c>
      <c r="D361" s="3">
        <v>84</v>
      </c>
      <c r="E361" s="3">
        <v>93.3</v>
      </c>
      <c r="F361" s="3">
        <v>63</v>
      </c>
      <c r="G361" s="4">
        <v>1.480952380952381</v>
      </c>
      <c r="H361" s="4">
        <v>0.01747052518756699</v>
      </c>
      <c r="I361" s="4">
        <v>-0.07553221654167575</v>
      </c>
      <c r="J361" s="4">
        <v>0.02</v>
      </c>
      <c r="K361" s="4">
        <v>-0.034024105831445</v>
      </c>
      <c r="L361" s="1" t="s">
        <v>939</v>
      </c>
      <c r="M361" s="3" t="s">
        <v>591</v>
      </c>
      <c r="N361" s="5">
        <v>13.32857142857143</v>
      </c>
      <c r="O361" s="3">
        <v>7</v>
      </c>
      <c r="P361" s="3">
        <v>1.63</v>
      </c>
      <c r="Q361" s="4">
        <v>0.2328571428571428</v>
      </c>
      <c r="R361" s="1">
        <v>5</v>
      </c>
      <c r="S361" s="4">
        <v>0.03004177827457299</v>
      </c>
      <c r="T361" s="1" t="s">
        <v>1003</v>
      </c>
      <c r="U361" s="4" t="s">
        <v>1062</v>
      </c>
      <c r="V361" s="1" t="s">
        <v>1066</v>
      </c>
      <c r="W361" s="6" t="s">
        <v>1071</v>
      </c>
      <c r="X361" s="7">
        <v>18885.262955</v>
      </c>
      <c r="Y361" s="10">
        <v>45530</v>
      </c>
      <c r="Z361" s="1" t="s">
        <v>1093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HYPERLINK("https://www.suredividend.com/sure-analysis-IMO/","Imperial Oil Ltd.")</f>
        <v>0</v>
      </c>
      <c r="C362" s="1" t="s">
        <v>938</v>
      </c>
      <c r="D362" s="3">
        <v>71</v>
      </c>
      <c r="E362" s="3">
        <v>75.465</v>
      </c>
      <c r="F362" s="3">
        <v>84</v>
      </c>
      <c r="G362" s="4">
        <v>0.8983928571428572</v>
      </c>
      <c r="H362" s="4">
        <v>0.02332206983369774</v>
      </c>
      <c r="I362" s="4">
        <v>0.02166082737441011</v>
      </c>
      <c r="J362" s="4">
        <v>-0.09</v>
      </c>
      <c r="K362" s="4">
        <v>-0.03682610842766887</v>
      </c>
      <c r="L362" s="1" t="s">
        <v>939</v>
      </c>
      <c r="M362" s="3" t="s">
        <v>939</v>
      </c>
      <c r="N362" s="5">
        <v>12.5775</v>
      </c>
      <c r="O362" s="3">
        <v>6</v>
      </c>
      <c r="P362" s="3">
        <v>1.76</v>
      </c>
      <c r="Q362" s="4">
        <v>0.2933333333333333</v>
      </c>
      <c r="R362" s="1">
        <v>9</v>
      </c>
      <c r="S362" s="4">
        <v>0.04753383956550472</v>
      </c>
      <c r="T362" s="1" t="s">
        <v>987</v>
      </c>
      <c r="U362" s="4" t="s">
        <v>1062</v>
      </c>
      <c r="V362" s="1" t="s">
        <v>1067</v>
      </c>
      <c r="W362" s="6" t="s">
        <v>1078</v>
      </c>
      <c r="X362" s="7">
        <v>39448.84944</v>
      </c>
      <c r="Y362" s="10">
        <v>45601</v>
      </c>
      <c r="Z362" s="1" t="s">
        <v>1088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938</v>
      </c>
      <c r="D363" s="3">
        <v>267</v>
      </c>
      <c r="E363" s="3">
        <v>280.36</v>
      </c>
      <c r="F363" s="3">
        <v>131</v>
      </c>
      <c r="G363" s="4">
        <v>2.140152671755725</v>
      </c>
      <c r="H363" s="4">
        <v>0.005564274504208874</v>
      </c>
      <c r="I363" s="4">
        <v>-0.141162401521606</v>
      </c>
      <c r="J363" s="4">
        <v>0.09</v>
      </c>
      <c r="K363" s="4">
        <v>-0.05511067856938279</v>
      </c>
      <c r="L363" s="1" t="s">
        <v>939</v>
      </c>
      <c r="M363" s="3" t="s">
        <v>833</v>
      </c>
      <c r="N363" s="5">
        <v>42.67275494672755</v>
      </c>
      <c r="O363" s="3">
        <v>6.57</v>
      </c>
      <c r="P363" s="3">
        <v>1.56</v>
      </c>
      <c r="Q363" s="4">
        <v>0.2374429223744292</v>
      </c>
      <c r="R363" s="1">
        <v>6</v>
      </c>
      <c r="S363" s="4">
        <v>0.07019742897422021</v>
      </c>
      <c r="T363" s="1" t="s">
        <v>996</v>
      </c>
      <c r="U363" s="4" t="s">
        <v>1062</v>
      </c>
      <c r="V363" s="1" t="s">
        <v>1066</v>
      </c>
      <c r="W363" s="6" t="s">
        <v>1075</v>
      </c>
      <c r="X363" s="7">
        <v>39589.813348</v>
      </c>
      <c r="Y363" s="10">
        <v>45510</v>
      </c>
      <c r="Z363" s="1" t="s">
        <v>1084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109.94</v>
      </c>
      <c r="F364" s="3">
        <v>55</v>
      </c>
      <c r="G364" s="4">
        <v>1.998909090909091</v>
      </c>
      <c r="H364" s="4">
        <v>0.02228488266327088</v>
      </c>
      <c r="I364" s="4">
        <v>-0.1293544364582651</v>
      </c>
      <c r="J364" s="4">
        <v>0.04</v>
      </c>
      <c r="K364" s="4">
        <v>-0.05993241090478163</v>
      </c>
      <c r="L364" s="1" t="s">
        <v>939</v>
      </c>
      <c r="M364" s="3" t="s">
        <v>591</v>
      </c>
      <c r="N364" s="5">
        <v>30.12054794520548</v>
      </c>
      <c r="O364" s="3">
        <v>3.65</v>
      </c>
      <c r="P364" s="3">
        <v>2.45</v>
      </c>
      <c r="Q364" s="4">
        <v>0.6712328767123288</v>
      </c>
      <c r="R364" s="1">
        <v>25</v>
      </c>
      <c r="S364" s="4">
        <v>0.0399441972175536</v>
      </c>
      <c r="T364" s="1" t="s">
        <v>952</v>
      </c>
      <c r="U364" s="4" t="s">
        <v>1062</v>
      </c>
      <c r="V364" s="1" t="s">
        <v>1066</v>
      </c>
      <c r="W364" s="6" t="s">
        <v>1069</v>
      </c>
      <c r="X364" s="7">
        <v>13001.389838</v>
      </c>
      <c r="Y364" s="10">
        <v>45510</v>
      </c>
      <c r="Z364" s="1" t="s">
        <v>1084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231.305</v>
      </c>
      <c r="F365" s="3">
        <v>98</v>
      </c>
      <c r="G365" s="4">
        <v>2.360255102040816</v>
      </c>
      <c r="H365" s="4">
        <v>0.01033267763342773</v>
      </c>
      <c r="I365" s="4">
        <v>-0.1578136251713937</v>
      </c>
      <c r="J365" s="4">
        <v>0.08</v>
      </c>
      <c r="K365" s="4">
        <v>-0.07181810717864179</v>
      </c>
      <c r="L365" s="1" t="s">
        <v>939</v>
      </c>
      <c r="M365" s="3" t="s">
        <v>833</v>
      </c>
      <c r="N365" s="5">
        <v>47.20510204081632</v>
      </c>
      <c r="O365" s="3">
        <v>4.9</v>
      </c>
      <c r="P365" s="3">
        <v>2.39</v>
      </c>
      <c r="Q365" s="4">
        <v>0.4877551020408163</v>
      </c>
      <c r="R365" s="1">
        <v>9</v>
      </c>
      <c r="S365" s="4">
        <v>0.08477410516473127</v>
      </c>
      <c r="T365" s="1" t="s">
        <v>1032</v>
      </c>
      <c r="U365" s="4" t="s">
        <v>1062</v>
      </c>
      <c r="V365" s="1" t="s">
        <v>1067</v>
      </c>
      <c r="W365" s="6" t="s">
        <v>1075</v>
      </c>
      <c r="X365" s="7">
        <v>284153.028862</v>
      </c>
      <c r="Y365" s="10">
        <v>45594</v>
      </c>
      <c r="Z365" s="1" t="s">
        <v>1087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8.545</v>
      </c>
      <c r="F366" s="3">
        <v>23</v>
      </c>
      <c r="G366" s="4">
        <v>0.3715217391304348</v>
      </c>
      <c r="H366" s="4">
        <v>0.06904622586307782</v>
      </c>
      <c r="I366" s="4">
        <v>0.2189984511068961</v>
      </c>
      <c r="J366" s="4">
        <v>-0.09</v>
      </c>
      <c r="K366" s="4">
        <v>0.1576635297546478</v>
      </c>
      <c r="L366" s="1" t="s">
        <v>591</v>
      </c>
      <c r="M366" s="3" t="s">
        <v>44</v>
      </c>
      <c r="N366" s="5">
        <v>2.589393939393939</v>
      </c>
      <c r="O366" s="3">
        <v>3.3</v>
      </c>
      <c r="P366" s="3">
        <v>0.59</v>
      </c>
      <c r="Q366" s="4">
        <v>0.1787878787878788</v>
      </c>
      <c r="R366" s="1">
        <v>5</v>
      </c>
      <c r="S366" s="4">
        <v>0.04916030418033324</v>
      </c>
      <c r="T366" s="1" t="s">
        <v>1012</v>
      </c>
      <c r="U366" s="4" t="s">
        <v>1062</v>
      </c>
      <c r="V366" s="1" t="s">
        <v>1067</v>
      </c>
      <c r="W366" s="6" t="s">
        <v>1078</v>
      </c>
      <c r="X366" s="7">
        <v>473.050296</v>
      </c>
      <c r="Y366" s="10">
        <v>45530</v>
      </c>
      <c r="Z366" s="1" t="s">
        <v>1088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936</v>
      </c>
      <c r="D367" s="3">
        <v>35</v>
      </c>
      <c r="E367" s="3">
        <v>35</v>
      </c>
      <c r="F367" s="3">
        <v>38</v>
      </c>
      <c r="G367" s="4">
        <v>0.9210526315789473</v>
      </c>
      <c r="H367" s="4">
        <v>0.05142857142857143</v>
      </c>
      <c r="I367" s="4">
        <v>0.01658362638262734</v>
      </c>
      <c r="J367" s="4">
        <v>0.1</v>
      </c>
      <c r="K367" s="4">
        <v>0.1540646086496651</v>
      </c>
      <c r="L367" s="1" t="s">
        <v>591</v>
      </c>
      <c r="M367" s="3" t="s">
        <v>939</v>
      </c>
      <c r="N367" s="5">
        <v>5.555555555555555</v>
      </c>
      <c r="O367" s="3">
        <v>6.3</v>
      </c>
      <c r="P367" s="3">
        <v>1.8</v>
      </c>
      <c r="Q367" s="4">
        <v>0.2857142857142858</v>
      </c>
      <c r="R367" s="1">
        <v>11</v>
      </c>
      <c r="S367" s="4">
        <v>0.05024607263868264</v>
      </c>
      <c r="T367" s="1" t="s">
        <v>967</v>
      </c>
      <c r="U367" s="4" t="s">
        <v>1062</v>
      </c>
      <c r="V367" s="1" t="s">
        <v>1066</v>
      </c>
      <c r="W367" s="6" t="s">
        <v>1072</v>
      </c>
      <c r="X367" s="7">
        <v>5963.714942</v>
      </c>
      <c r="Y367" s="10">
        <v>45613</v>
      </c>
      <c r="Z367" s="1" t="s">
        <v>1085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HYPERLINK("https://www.suredividend.com/sure-analysis-OTEX/","Open Text Corp")</f>
        <v>0</v>
      </c>
      <c r="C368" s="1" t="s">
        <v>936</v>
      </c>
      <c r="D368" s="3">
        <v>29</v>
      </c>
      <c r="E368" s="3">
        <v>28.25</v>
      </c>
      <c r="F368" s="3">
        <v>40</v>
      </c>
      <c r="G368" s="4">
        <v>0.70625</v>
      </c>
      <c r="H368" s="4">
        <v>0.03716814159292035</v>
      </c>
      <c r="I368" s="4">
        <v>0.07203337901454931</v>
      </c>
      <c r="J368" s="4">
        <v>0.05</v>
      </c>
      <c r="K368" s="4">
        <v>0.1513010995163375</v>
      </c>
      <c r="L368" s="1" t="s">
        <v>591</v>
      </c>
      <c r="M368" s="3" t="s">
        <v>939</v>
      </c>
      <c r="N368" s="5">
        <v>7.434210526315789</v>
      </c>
      <c r="O368" s="3">
        <v>3.8</v>
      </c>
      <c r="P368" s="3">
        <v>1.05</v>
      </c>
      <c r="Q368" s="4">
        <v>0.2763157894736842</v>
      </c>
      <c r="R368" s="1">
        <v>11</v>
      </c>
      <c r="S368" s="4">
        <v>0.04998501218567775</v>
      </c>
      <c r="T368" s="1" t="s">
        <v>956</v>
      </c>
      <c r="U368" s="4" t="s">
        <v>1062</v>
      </c>
      <c r="V368" s="1" t="s">
        <v>1067</v>
      </c>
      <c r="W368" s="6" t="s">
        <v>1075</v>
      </c>
      <c r="X368" s="7">
        <v>7511.118503</v>
      </c>
      <c r="Y368" s="10">
        <v>45603</v>
      </c>
      <c r="Z368" s="1" t="s">
        <v>1086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HYPERLINK("https://www.suredividend.com/sure-analysis-SNY/","Sanofi")</f>
        <v>0</v>
      </c>
      <c r="C369" s="1" t="s">
        <v>936</v>
      </c>
      <c r="D369" s="3">
        <v>55</v>
      </c>
      <c r="E369" s="3">
        <v>48.53</v>
      </c>
      <c r="F369" s="3">
        <v>71</v>
      </c>
      <c r="G369" s="4">
        <v>0.6835211267605634</v>
      </c>
      <c r="H369" s="4">
        <v>0.04203585411085926</v>
      </c>
      <c r="I369" s="4">
        <v>0.07906998237767859</v>
      </c>
      <c r="J369" s="4">
        <v>0.04</v>
      </c>
      <c r="K369" s="4">
        <v>0.150604553311652</v>
      </c>
      <c r="L369" s="1" t="s">
        <v>591</v>
      </c>
      <c r="M369" s="3" t="s">
        <v>939</v>
      </c>
      <c r="N369" s="5">
        <v>10.97963800904977</v>
      </c>
      <c r="O369" s="3">
        <v>4.42</v>
      </c>
      <c r="P369" s="3">
        <v>2.04</v>
      </c>
      <c r="Q369" s="4">
        <v>0.4615384615384616</v>
      </c>
      <c r="R369" s="1">
        <v>29</v>
      </c>
      <c r="S369" s="4">
        <v>0.0398346919425614</v>
      </c>
      <c r="T369" s="1" t="s">
        <v>1033</v>
      </c>
      <c r="U369" s="4" t="s">
        <v>1062</v>
      </c>
      <c r="V369" s="1" t="s">
        <v>1067</v>
      </c>
      <c r="W369" s="6" t="s">
        <v>1073</v>
      </c>
      <c r="X369" s="7">
        <v>61355.446496</v>
      </c>
      <c r="Y369" s="10">
        <v>45594</v>
      </c>
      <c r="Z369" s="1" t="s">
        <v>1079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HYPERLINK("https://www.suredividend.com/sure-analysis-WU/","Western Union Company")</f>
        <v>0</v>
      </c>
      <c r="C370" s="1" t="s">
        <v>936</v>
      </c>
      <c r="D370" s="3">
        <v>11</v>
      </c>
      <c r="E370" s="3">
        <v>10.85</v>
      </c>
      <c r="F370" s="3">
        <v>16</v>
      </c>
      <c r="G370" s="4">
        <v>0.678125</v>
      </c>
      <c r="H370" s="4">
        <v>0.08663594470046082</v>
      </c>
      <c r="I370" s="4">
        <v>0.08078186517852926</v>
      </c>
      <c r="J370" s="4">
        <v>0.01</v>
      </c>
      <c r="K370" s="4">
        <v>0.1467454050973942</v>
      </c>
      <c r="L370" s="1" t="s">
        <v>591</v>
      </c>
      <c r="M370" s="3" t="s">
        <v>44</v>
      </c>
      <c r="N370" s="5">
        <v>6.2</v>
      </c>
      <c r="O370" s="3">
        <v>1.75</v>
      </c>
      <c r="P370" s="3">
        <v>0.9399999999999999</v>
      </c>
      <c r="Q370" s="4">
        <v>0.5371428571428571</v>
      </c>
      <c r="R370" s="1">
        <v>0</v>
      </c>
      <c r="S370" s="4">
        <v>0</v>
      </c>
      <c r="T370" s="1" t="s">
        <v>943</v>
      </c>
      <c r="U370" s="4" t="s">
        <v>1062</v>
      </c>
      <c r="V370" s="1" t="s">
        <v>1066</v>
      </c>
      <c r="W370" s="6" t="s">
        <v>1075</v>
      </c>
      <c r="X370" s="7">
        <v>3668.519577</v>
      </c>
      <c r="Y370" s="10">
        <v>45601</v>
      </c>
      <c r="Z370" s="1" t="s">
        <v>1092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HYPERLINK("https://www.suredividend.com/sure-analysis-OSK/","Oshkosh Corp")</f>
        <v>0</v>
      </c>
      <c r="C371" s="1" t="s">
        <v>936</v>
      </c>
      <c r="D371" s="3">
        <v>104</v>
      </c>
      <c r="E371" s="3">
        <v>109.24</v>
      </c>
      <c r="F371" s="3">
        <v>159</v>
      </c>
      <c r="G371" s="4">
        <v>0.6870440251572326</v>
      </c>
      <c r="H371" s="4">
        <v>0.01684364701574515</v>
      </c>
      <c r="I371" s="4">
        <v>0.07796109421184472</v>
      </c>
      <c r="J371" s="4">
        <v>0.05</v>
      </c>
      <c r="K371" s="4">
        <v>0.144939654248236</v>
      </c>
      <c r="L371" s="1" t="s">
        <v>591</v>
      </c>
      <c r="M371" s="3" t="s">
        <v>833</v>
      </c>
      <c r="N371" s="5">
        <v>9.624669603524229</v>
      </c>
      <c r="O371" s="3">
        <v>11.35</v>
      </c>
      <c r="P371" s="3">
        <v>1.84</v>
      </c>
      <c r="Q371" s="4">
        <v>0.1621145374449339</v>
      </c>
      <c r="R371" s="1">
        <v>11</v>
      </c>
      <c r="S371" s="4">
        <v>0.08991774272866437</v>
      </c>
      <c r="T371" s="1" t="s">
        <v>972</v>
      </c>
      <c r="U371" s="4" t="s">
        <v>1062</v>
      </c>
      <c r="V371" s="1" t="s">
        <v>1066</v>
      </c>
      <c r="W371" s="6" t="s">
        <v>1069</v>
      </c>
      <c r="X371" s="7">
        <v>7107.049622</v>
      </c>
      <c r="Y371" s="10">
        <v>45601</v>
      </c>
      <c r="Z371" s="1" t="s">
        <v>1085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HYPERLINK("https://www.suredividend.com/sure-analysis-WFG/","West Fraser Timber Co., Ltd.")</f>
        <v>0</v>
      </c>
      <c r="C372" s="1" t="s">
        <v>936</v>
      </c>
      <c r="D372" s="3">
        <v>93</v>
      </c>
      <c r="E372" s="3">
        <v>93.14</v>
      </c>
      <c r="F372" s="3">
        <v>151</v>
      </c>
      <c r="G372" s="4">
        <v>0.6168211920529801</v>
      </c>
      <c r="H372" s="4">
        <v>0.0137427528451793</v>
      </c>
      <c r="I372" s="4">
        <v>0.1014585101313663</v>
      </c>
      <c r="J372" s="4">
        <v>0.03</v>
      </c>
      <c r="K372" s="4">
        <v>0.1439562595939503</v>
      </c>
      <c r="L372" s="1" t="s">
        <v>591</v>
      </c>
      <c r="M372" s="3" t="s">
        <v>833</v>
      </c>
      <c r="N372" s="5">
        <v>6.180491041804911</v>
      </c>
      <c r="O372" s="3">
        <v>15.07</v>
      </c>
      <c r="P372" s="3">
        <v>1.28</v>
      </c>
      <c r="Q372" s="4">
        <v>0.08493696084936961</v>
      </c>
      <c r="R372" s="1">
        <v>4</v>
      </c>
      <c r="S372" s="4">
        <v>0.04953161886656288</v>
      </c>
      <c r="U372" s="4" t="s">
        <v>1062</v>
      </c>
      <c r="V372" s="1" t="s">
        <v>1067</v>
      </c>
      <c r="W372" s="6" t="s">
        <v>1069</v>
      </c>
      <c r="X372" s="7">
        <v>7782.35126</v>
      </c>
      <c r="Y372" s="10">
        <v>45602</v>
      </c>
      <c r="Z372" s="1" t="s">
        <v>1080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HYPERLINK("https://www.suredividend.com/sure-analysis-DOX/","Amdocs Ltd")</f>
        <v>0</v>
      </c>
      <c r="C373" s="1" t="s">
        <v>936</v>
      </c>
      <c r="D373" s="3">
        <v>86</v>
      </c>
      <c r="E373" s="3">
        <v>83.95999999999999</v>
      </c>
      <c r="F373" s="3">
        <v>98</v>
      </c>
      <c r="G373" s="4">
        <v>0.856734693877551</v>
      </c>
      <c r="H373" s="4">
        <v>0.02286803239637923</v>
      </c>
      <c r="I373" s="4">
        <v>0.03140855457940228</v>
      </c>
      <c r="J373" s="4">
        <v>0.09</v>
      </c>
      <c r="K373" s="4">
        <v>0.1418126438668685</v>
      </c>
      <c r="L373" s="1" t="s">
        <v>591</v>
      </c>
      <c r="M373" s="3" t="s">
        <v>833</v>
      </c>
      <c r="N373" s="5">
        <v>11.99428571428571</v>
      </c>
      <c r="O373" s="3">
        <v>7</v>
      </c>
      <c r="P373" s="3">
        <v>1.92</v>
      </c>
      <c r="Q373" s="4">
        <v>0.2742857142857143</v>
      </c>
      <c r="R373" s="1">
        <v>11</v>
      </c>
      <c r="S373" s="4">
        <v>0.0799150058822331</v>
      </c>
      <c r="T373" s="1" t="s">
        <v>965</v>
      </c>
      <c r="U373" s="4" t="s">
        <v>1062</v>
      </c>
      <c r="V373" s="1" t="s">
        <v>1067</v>
      </c>
      <c r="W373" s="6" t="s">
        <v>1068</v>
      </c>
      <c r="X373" s="7">
        <v>9856.043318</v>
      </c>
      <c r="Y373" s="10">
        <v>45611</v>
      </c>
      <c r="Z373" s="1" t="s">
        <v>1083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HYPERLINK("https://www.suredividend.com/sure-analysis-MGA/","Magna International Inc.")</f>
        <v>0</v>
      </c>
      <c r="C374" s="1" t="s">
        <v>936</v>
      </c>
      <c r="D374" s="3">
        <v>43</v>
      </c>
      <c r="E374" s="3">
        <v>43.73</v>
      </c>
      <c r="F374" s="3">
        <v>50</v>
      </c>
      <c r="G374" s="4">
        <v>0.8745999999999999</v>
      </c>
      <c r="H374" s="4">
        <v>0.04344843356963183</v>
      </c>
      <c r="I374" s="4">
        <v>0.02716001603939677</v>
      </c>
      <c r="J374" s="4">
        <v>0.08</v>
      </c>
      <c r="K374" s="4">
        <v>0.1416573129421228</v>
      </c>
      <c r="L374" s="1" t="s">
        <v>591</v>
      </c>
      <c r="M374" s="3" t="s">
        <v>939</v>
      </c>
      <c r="N374" s="5">
        <v>7.726148409893992</v>
      </c>
      <c r="O374" s="3">
        <v>5.66</v>
      </c>
      <c r="P374" s="3">
        <v>1.9</v>
      </c>
      <c r="Q374" s="4">
        <v>0.3356890459363958</v>
      </c>
      <c r="R374" s="1">
        <v>14</v>
      </c>
      <c r="S374" s="4">
        <v>0.059780741378197</v>
      </c>
      <c r="T374" s="1" t="s">
        <v>972</v>
      </c>
      <c r="U374" s="4" t="s">
        <v>1062</v>
      </c>
      <c r="V374" s="1" t="s">
        <v>1067</v>
      </c>
      <c r="W374" s="6" t="s">
        <v>1077</v>
      </c>
      <c r="X374" s="7">
        <v>12528.165975</v>
      </c>
      <c r="Y374" s="10">
        <v>45607</v>
      </c>
      <c r="Z374" s="1" t="s">
        <v>1086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HYPERLINK("https://www.suredividend.com/sure-analysis-DOC/","Healthpeak Properties Inc.")</f>
        <v>0</v>
      </c>
      <c r="C375" s="1" t="s">
        <v>937</v>
      </c>
      <c r="D375" s="3">
        <v>23</v>
      </c>
      <c r="E375" s="3">
        <v>20.86</v>
      </c>
      <c r="F375" s="3">
        <v>28</v>
      </c>
      <c r="G375" s="4">
        <v>0.745</v>
      </c>
      <c r="H375" s="4">
        <v>0.05752636625119847</v>
      </c>
      <c r="I375" s="4">
        <v>0.06064181646377098</v>
      </c>
      <c r="J375" s="4">
        <v>0.03</v>
      </c>
      <c r="K375" s="4">
        <v>0.1315505644859145</v>
      </c>
      <c r="L375" s="1" t="s">
        <v>591</v>
      </c>
      <c r="M375" s="3" t="s">
        <v>939</v>
      </c>
      <c r="N375" s="5">
        <v>11.58888888888889</v>
      </c>
      <c r="O375" s="3">
        <v>1.8</v>
      </c>
      <c r="P375" s="3">
        <v>1.2</v>
      </c>
      <c r="Q375" s="4">
        <v>0.6666666666666666</v>
      </c>
      <c r="R375" s="1">
        <v>0</v>
      </c>
      <c r="S375" s="4">
        <v>0.01299136822423641</v>
      </c>
      <c r="T375" s="1" t="s">
        <v>945</v>
      </c>
      <c r="U375" s="4" t="s">
        <v>1063</v>
      </c>
      <c r="V375" s="1" t="s">
        <v>1066</v>
      </c>
      <c r="W375" s="6" t="s">
        <v>1076</v>
      </c>
      <c r="X375" s="7">
        <v>14597.374972</v>
      </c>
      <c r="Y375" s="10">
        <v>45590</v>
      </c>
      <c r="Z375" s="1" t="s">
        <v>1088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936</v>
      </c>
      <c r="D376" s="3">
        <v>239</v>
      </c>
      <c r="E376" s="3">
        <v>238.085</v>
      </c>
      <c r="F376" s="3">
        <v>281</v>
      </c>
      <c r="G376" s="4">
        <v>0.8472775800711744</v>
      </c>
      <c r="H376" s="4">
        <v>0.01696872965537518</v>
      </c>
      <c r="I376" s="4">
        <v>0.0337008111661985</v>
      </c>
      <c r="J376" s="4">
        <v>0.08</v>
      </c>
      <c r="K376" s="4">
        <v>0.1291616581583415</v>
      </c>
      <c r="L376" s="1" t="s">
        <v>591</v>
      </c>
      <c r="M376" s="3" t="s">
        <v>833</v>
      </c>
      <c r="N376" s="5">
        <v>17.37846715328467</v>
      </c>
      <c r="O376" s="3">
        <v>13.7</v>
      </c>
      <c r="P376" s="3">
        <v>4.04</v>
      </c>
      <c r="Q376" s="4">
        <v>0.2948905109489051</v>
      </c>
      <c r="R376" s="1">
        <v>9</v>
      </c>
      <c r="S376" s="4">
        <v>0.06013989960749222</v>
      </c>
      <c r="T376" s="1" t="s">
        <v>1004</v>
      </c>
      <c r="U376" s="4" t="s">
        <v>1062</v>
      </c>
      <c r="V376" s="1" t="s">
        <v>1066</v>
      </c>
      <c r="W376" s="6" t="s">
        <v>1074</v>
      </c>
      <c r="X376" s="7">
        <v>43222.63377</v>
      </c>
      <c r="Y376" s="10">
        <v>45575</v>
      </c>
      <c r="Z376" s="1" t="s">
        <v>1085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HYPERLINK("https://www.suredividend.com/sure-analysis-SCVL/","Shoe Carnival, Inc.")</f>
        <v>0</v>
      </c>
      <c r="C377" s="1" t="s">
        <v>937</v>
      </c>
      <c r="D377" s="3">
        <v>46</v>
      </c>
      <c r="E377" s="3">
        <v>34.78</v>
      </c>
      <c r="F377" s="3">
        <v>41</v>
      </c>
      <c r="G377" s="4">
        <v>0.8482926829268292</v>
      </c>
      <c r="H377" s="4">
        <v>0.01552616446233468</v>
      </c>
      <c r="I377" s="4">
        <v>0.03345329865357427</v>
      </c>
      <c r="J377" s="4">
        <v>0.08</v>
      </c>
      <c r="K377" s="4">
        <v>0.1284956947280222</v>
      </c>
      <c r="L377" s="1" t="s">
        <v>591</v>
      </c>
      <c r="M377" s="3" t="s">
        <v>833</v>
      </c>
      <c r="N377" s="5">
        <v>12.88148148148148</v>
      </c>
      <c r="O377" s="3">
        <v>2.7</v>
      </c>
      <c r="P377" s="3">
        <v>0.54</v>
      </c>
      <c r="Q377" s="4">
        <v>0.2</v>
      </c>
      <c r="R377" s="1">
        <v>13</v>
      </c>
      <c r="S377" s="4">
        <v>0.07906266464161527</v>
      </c>
      <c r="T377" s="1" t="s">
        <v>1010</v>
      </c>
      <c r="U377" s="4" t="s">
        <v>1062</v>
      </c>
      <c r="V377" s="1" t="s">
        <v>1066</v>
      </c>
      <c r="W377" s="6" t="s">
        <v>1077</v>
      </c>
      <c r="X377" s="7">
        <v>946.18806</v>
      </c>
      <c r="Y377" s="10">
        <v>45557</v>
      </c>
      <c r="Z377" s="1" t="s">
        <v>1084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HYPERLINK("https://www.suredividend.com/sure-analysis-LOGI/","Logitech International S.A.")</f>
        <v>0</v>
      </c>
      <c r="C378" s="1" t="s">
        <v>936</v>
      </c>
      <c r="D378" s="3">
        <v>81</v>
      </c>
      <c r="E378" s="3">
        <v>78.5</v>
      </c>
      <c r="F378" s="3">
        <v>82</v>
      </c>
      <c r="G378" s="4">
        <v>0.9573170731707317</v>
      </c>
      <c r="H378" s="4">
        <v>0.01745222929936306</v>
      </c>
      <c r="I378" s="4">
        <v>0.008762290577094989</v>
      </c>
      <c r="J378" s="4">
        <v>0.1</v>
      </c>
      <c r="K378" s="4">
        <v>0.1247011901822461</v>
      </c>
      <c r="L378" s="1" t="s">
        <v>591</v>
      </c>
      <c r="M378" s="3" t="s">
        <v>833</v>
      </c>
      <c r="N378" s="5">
        <v>17.32891832229581</v>
      </c>
      <c r="O378" s="3">
        <v>4.53</v>
      </c>
      <c r="P378" s="3">
        <v>1.37</v>
      </c>
      <c r="Q378" s="4">
        <v>0.3024282560706402</v>
      </c>
      <c r="R378" s="1">
        <v>10</v>
      </c>
      <c r="S378" s="4">
        <v>0.1003588513880149</v>
      </c>
      <c r="T378" s="1" t="s">
        <v>1019</v>
      </c>
      <c r="U378" s="4" t="s">
        <v>1062</v>
      </c>
      <c r="V378" s="1" t="s">
        <v>1067</v>
      </c>
      <c r="W378" s="6" t="s">
        <v>1075</v>
      </c>
      <c r="X378" s="7">
        <v>11897.478958</v>
      </c>
      <c r="Y378" s="10">
        <v>45591</v>
      </c>
      <c r="Z378" s="1" t="s">
        <v>1079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HYPERLINK("https://www.suredividend.com/sure-analysis-CE/","Celanese Corp")</f>
        <v>0</v>
      </c>
      <c r="C379" s="1" t="s">
        <v>937</v>
      </c>
      <c r="D379" s="3">
        <v>74</v>
      </c>
      <c r="E379" s="3">
        <v>73</v>
      </c>
      <c r="F379" s="3">
        <v>78</v>
      </c>
      <c r="G379" s="4">
        <v>0.9358974358974359</v>
      </c>
      <c r="H379" s="4">
        <v>0.001917808219178082</v>
      </c>
      <c r="I379" s="4">
        <v>0.01333804570728625</v>
      </c>
      <c r="J379" s="4">
        <v>0.1</v>
      </c>
      <c r="K379" s="4">
        <v>0.1234738551662395</v>
      </c>
      <c r="L379" s="1" t="s">
        <v>591</v>
      </c>
      <c r="M379" s="3" t="s">
        <v>648</v>
      </c>
      <c r="N379" s="5">
        <v>8.946078431372548</v>
      </c>
      <c r="O379" s="3">
        <v>8.16</v>
      </c>
      <c r="P379" s="3">
        <v>0.14</v>
      </c>
      <c r="Q379" s="4">
        <v>0.01715686274509804</v>
      </c>
      <c r="R379" s="1">
        <v>0</v>
      </c>
      <c r="S379" s="4">
        <v>0.7503300949990763</v>
      </c>
      <c r="T379" s="1" t="s">
        <v>1018</v>
      </c>
      <c r="U379" s="4" t="s">
        <v>1062</v>
      </c>
      <c r="V379" s="1" t="s">
        <v>1066</v>
      </c>
      <c r="W379" s="6" t="s">
        <v>1069</v>
      </c>
      <c r="X379" s="7">
        <v>7979.792133</v>
      </c>
      <c r="Y379" s="10">
        <v>45610</v>
      </c>
      <c r="Z379" s="1" t="s">
        <v>1085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937</v>
      </c>
      <c r="D380" s="3">
        <v>19</v>
      </c>
      <c r="E380" s="3">
        <v>19.01</v>
      </c>
      <c r="F380" s="3">
        <v>27</v>
      </c>
      <c r="G380" s="4">
        <v>0.7040740740740742</v>
      </c>
      <c r="H380" s="4">
        <v>0.02524986849026828</v>
      </c>
      <c r="I380" s="4">
        <v>0.07269518066960101</v>
      </c>
      <c r="J380" s="4">
        <v>0.03</v>
      </c>
      <c r="K380" s="4">
        <v>0.1228825901209212</v>
      </c>
      <c r="L380" s="1" t="s">
        <v>591</v>
      </c>
      <c r="M380" s="3" t="s">
        <v>833</v>
      </c>
      <c r="N380" s="5">
        <v>8.44888888888889</v>
      </c>
      <c r="O380" s="3">
        <v>2.25</v>
      </c>
      <c r="P380" s="3">
        <v>0.48</v>
      </c>
      <c r="Q380" s="4">
        <v>0.2133333333333333</v>
      </c>
      <c r="R380" s="1">
        <v>1</v>
      </c>
      <c r="S380" s="4">
        <v>0.03131030647754507</v>
      </c>
      <c r="T380" s="1" t="s">
        <v>1025</v>
      </c>
      <c r="U380" s="4" t="s">
        <v>1062</v>
      </c>
      <c r="V380" s="1" t="s">
        <v>1066</v>
      </c>
      <c r="W380" s="6" t="s">
        <v>1074</v>
      </c>
      <c r="X380" s="7">
        <v>11013.406982</v>
      </c>
      <c r="Y380" s="10">
        <v>45584</v>
      </c>
      <c r="Z380" s="1" t="s">
        <v>1082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HYPERLINK("https://www.suredividend.com/sure-analysis-HAL/","Halliburton Co.")</f>
        <v>0</v>
      </c>
      <c r="C381" s="1" t="s">
        <v>936</v>
      </c>
      <c r="D381" s="3">
        <v>30</v>
      </c>
      <c r="E381" s="3">
        <v>30.45</v>
      </c>
      <c r="F381" s="3">
        <v>39</v>
      </c>
      <c r="G381" s="4">
        <v>0.7807692307692308</v>
      </c>
      <c r="H381" s="4">
        <v>0.02233169129720854</v>
      </c>
      <c r="I381" s="4">
        <v>0.05074047551102812</v>
      </c>
      <c r="J381" s="4">
        <v>0.05</v>
      </c>
      <c r="K381" s="4">
        <v>0.1199088352035094</v>
      </c>
      <c r="L381" s="1" t="s">
        <v>591</v>
      </c>
      <c r="M381" s="3" t="s">
        <v>833</v>
      </c>
      <c r="N381" s="5">
        <v>10.15</v>
      </c>
      <c r="O381" s="3">
        <v>3</v>
      </c>
      <c r="P381" s="3">
        <v>0.68</v>
      </c>
      <c r="Q381" s="4">
        <v>0.2266666666666667</v>
      </c>
      <c r="R381" s="1">
        <v>3</v>
      </c>
      <c r="S381" s="4">
        <v>0.04316756381013498</v>
      </c>
      <c r="T381" s="1" t="s">
        <v>987</v>
      </c>
      <c r="U381" s="4" t="s">
        <v>1062</v>
      </c>
      <c r="V381" s="1" t="s">
        <v>1066</v>
      </c>
      <c r="W381" s="6" t="s">
        <v>1078</v>
      </c>
      <c r="X381" s="7">
        <v>26750.385443</v>
      </c>
      <c r="Y381" s="10">
        <v>45606</v>
      </c>
      <c r="Z381" s="1" t="s">
        <v>1088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HYPERLINK("https://www.suredividend.com/sure-analysis-TSBK/","Timberland Bancorp, Inc.")</f>
        <v>0</v>
      </c>
      <c r="C382" s="1" t="s">
        <v>936</v>
      </c>
      <c r="D382" s="3">
        <v>32</v>
      </c>
      <c r="E382" s="3">
        <v>31.91</v>
      </c>
      <c r="F382" s="3">
        <v>34</v>
      </c>
      <c r="G382" s="4">
        <v>0.9385294117647058</v>
      </c>
      <c r="H382" s="4">
        <v>0.03133813851457223</v>
      </c>
      <c r="I382" s="4">
        <v>0.01276905381927329</v>
      </c>
      <c r="J382" s="4">
        <v>0.08</v>
      </c>
      <c r="K382" s="4">
        <v>0.1189179979484898</v>
      </c>
      <c r="L382" s="1" t="s">
        <v>591</v>
      </c>
      <c r="M382" s="3" t="s">
        <v>591</v>
      </c>
      <c r="N382" s="5">
        <v>10.29354838709677</v>
      </c>
      <c r="O382" s="3">
        <v>3.1</v>
      </c>
      <c r="P382" s="3">
        <v>1</v>
      </c>
      <c r="Q382" s="4">
        <v>0.3225806451612903</v>
      </c>
      <c r="R382" s="1">
        <v>12</v>
      </c>
      <c r="S382" s="4">
        <v>0.06185875879493463</v>
      </c>
      <c r="T382" s="1" t="s">
        <v>972</v>
      </c>
      <c r="U382" s="4" t="s">
        <v>1062</v>
      </c>
      <c r="V382" s="1" t="s">
        <v>1066</v>
      </c>
      <c r="W382" s="6" t="s">
        <v>1072</v>
      </c>
      <c r="X382" s="7">
        <v>252.204225</v>
      </c>
      <c r="Y382" s="10">
        <v>45500</v>
      </c>
      <c r="Z382" s="1" t="s">
        <v>1093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HYPERLINK("https://www.suredividend.com/sure-analysis-ALG/","Alamo Group (ALG)")</f>
        <v>0</v>
      </c>
      <c r="C383" s="1" t="s">
        <v>936</v>
      </c>
      <c r="D383" s="3">
        <v>188</v>
      </c>
      <c r="E383" s="3">
        <v>193.54</v>
      </c>
      <c r="F383" s="3">
        <v>188</v>
      </c>
      <c r="G383" s="4">
        <v>1.029468085106383</v>
      </c>
      <c r="H383" s="4">
        <v>0.005373566187868141</v>
      </c>
      <c r="I383" s="4">
        <v>-0.005791612896410503</v>
      </c>
      <c r="J383" s="4">
        <v>0.12</v>
      </c>
      <c r="K383" s="4">
        <v>0.1184385693232675</v>
      </c>
      <c r="L383" s="1" t="s">
        <v>591</v>
      </c>
      <c r="M383" s="3" t="s">
        <v>648</v>
      </c>
      <c r="N383" s="5">
        <v>18.50286806883365</v>
      </c>
      <c r="O383" s="3">
        <v>10.46</v>
      </c>
      <c r="P383" s="3">
        <v>1.04</v>
      </c>
      <c r="Q383" s="4">
        <v>0.09942638623326959</v>
      </c>
      <c r="R383" s="1">
        <v>10</v>
      </c>
      <c r="S383" s="4">
        <v>0.1196532629686229</v>
      </c>
      <c r="T383" s="1" t="s">
        <v>963</v>
      </c>
      <c r="U383" s="4" t="s">
        <v>1062</v>
      </c>
      <c r="V383" s="1" t="s">
        <v>1066</v>
      </c>
      <c r="W383" s="6" t="s">
        <v>1069</v>
      </c>
      <c r="X383" s="7">
        <v>2333.516682</v>
      </c>
      <c r="Y383" s="10">
        <v>45599</v>
      </c>
      <c r="Z383" s="1" t="s">
        <v>1081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HYPERLINK("https://www.suredividend.com/sure-analysis-CSGS/","CSG Systems International, Inc.")</f>
        <v>0</v>
      </c>
      <c r="C384" s="1" t="s">
        <v>936</v>
      </c>
      <c r="D384" s="3">
        <v>51</v>
      </c>
      <c r="E384" s="3">
        <v>53.93</v>
      </c>
      <c r="F384" s="3">
        <v>62</v>
      </c>
      <c r="G384" s="4">
        <v>0.8698387096774194</v>
      </c>
      <c r="H384" s="4">
        <v>0.02225106619692193</v>
      </c>
      <c r="I384" s="4">
        <v>0.02828204797826706</v>
      </c>
      <c r="J384" s="4">
        <v>0.07000000000000001</v>
      </c>
      <c r="K384" s="4">
        <v>0.1183231581335551</v>
      </c>
      <c r="L384" s="1" t="s">
        <v>591</v>
      </c>
      <c r="M384" s="3" t="s">
        <v>833</v>
      </c>
      <c r="N384" s="5">
        <v>12.80997624703088</v>
      </c>
      <c r="O384" s="3">
        <v>4.21</v>
      </c>
      <c r="P384" s="3">
        <v>1.2</v>
      </c>
      <c r="Q384" s="4">
        <v>0.2850356294536817</v>
      </c>
      <c r="R384" s="1">
        <v>11</v>
      </c>
      <c r="S384" s="4">
        <v>0.06961037572506878</v>
      </c>
      <c r="T384" s="1" t="s">
        <v>975</v>
      </c>
      <c r="U384" s="4" t="s">
        <v>1062</v>
      </c>
      <c r="V384" s="1" t="s">
        <v>1066</v>
      </c>
      <c r="W384" s="6" t="s">
        <v>1075</v>
      </c>
      <c r="X384" s="7">
        <v>1568.676281</v>
      </c>
      <c r="Y384" s="10">
        <v>45604</v>
      </c>
      <c r="Z384" s="1" t="s">
        <v>1090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HYPERLINK("https://www.suredividend.com/sure-analysis-SAH/","Sonic Automotive, Inc.")</f>
        <v>0</v>
      </c>
      <c r="C385" s="1" t="s">
        <v>936</v>
      </c>
      <c r="D385" s="3">
        <v>57.39</v>
      </c>
      <c r="E385" s="3">
        <v>63.42</v>
      </c>
      <c r="F385" s="3">
        <v>53</v>
      </c>
      <c r="G385" s="4">
        <v>1.196603773584906</v>
      </c>
      <c r="H385" s="4">
        <v>0.02207505518763797</v>
      </c>
      <c r="I385" s="4">
        <v>-0.03526079794948955</v>
      </c>
      <c r="J385" s="4">
        <v>0.14</v>
      </c>
      <c r="K385" s="4">
        <v>0.1175872899061901</v>
      </c>
      <c r="L385" s="1" t="s">
        <v>591</v>
      </c>
      <c r="M385" s="3" t="s">
        <v>833</v>
      </c>
      <c r="N385" s="5">
        <v>10.93448275862069</v>
      </c>
      <c r="O385" s="3">
        <v>5.8</v>
      </c>
      <c r="P385" s="3">
        <v>1.4</v>
      </c>
      <c r="Q385" s="4">
        <v>0.2413793103448276</v>
      </c>
      <c r="R385" s="1">
        <v>10</v>
      </c>
      <c r="S385" s="4">
        <v>0.06631582530724756</v>
      </c>
      <c r="T385" s="1" t="s">
        <v>996</v>
      </c>
      <c r="U385" s="4" t="s">
        <v>1062</v>
      </c>
      <c r="V385" s="1" t="s">
        <v>1066</v>
      </c>
      <c r="W385" s="6" t="s">
        <v>1077</v>
      </c>
      <c r="X385" s="7">
        <v>2168.675633</v>
      </c>
      <c r="Y385" s="10">
        <v>45573</v>
      </c>
      <c r="Z385" s="1" t="s">
        <v>1085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HYPERLINK("https://www.suredividend.com/sure-analysis-JBSS/","John B. Sanfilippo &amp; Son, Inc.")</f>
        <v>0</v>
      </c>
      <c r="C386" s="1" t="s">
        <v>937</v>
      </c>
      <c r="D386" s="3">
        <v>94</v>
      </c>
      <c r="E386" s="3">
        <v>82.54000000000001</v>
      </c>
      <c r="F386" s="3">
        <v>94</v>
      </c>
      <c r="G386" s="4">
        <v>0.8780851063829788</v>
      </c>
      <c r="H386" s="4">
        <v>0.01029803731524109</v>
      </c>
      <c r="I386" s="4">
        <v>0.0263433620084812</v>
      </c>
      <c r="J386" s="4">
        <v>0.08</v>
      </c>
      <c r="K386" s="4">
        <v>0.11632235810294</v>
      </c>
      <c r="L386" s="1" t="s">
        <v>591</v>
      </c>
      <c r="M386" s="3" t="s">
        <v>648</v>
      </c>
      <c r="N386" s="5">
        <v>15.00727272727273</v>
      </c>
      <c r="O386" s="3">
        <v>5.5</v>
      </c>
      <c r="P386" s="3">
        <v>0.85</v>
      </c>
      <c r="Q386" s="4">
        <v>0.1545454545454545</v>
      </c>
      <c r="R386" s="1">
        <v>8</v>
      </c>
      <c r="S386" s="4">
        <v>0.05291848906511043</v>
      </c>
      <c r="T386" s="1" t="s">
        <v>999</v>
      </c>
      <c r="U386" s="4" t="s">
        <v>1062</v>
      </c>
      <c r="V386" s="1" t="s">
        <v>1066</v>
      </c>
      <c r="W386" s="6" t="s">
        <v>1074</v>
      </c>
      <c r="X386" s="7">
        <v>957.749919</v>
      </c>
      <c r="Y386" s="10">
        <v>45568</v>
      </c>
      <c r="Z386" s="1" t="s">
        <v>1080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HYPERLINK("https://www.suredividend.com/sure-analysis-WMS/","Advanced Drainage Systems, Inc.")</f>
        <v>0</v>
      </c>
      <c r="C387" s="1" t="s">
        <v>936</v>
      </c>
      <c r="D387" s="3">
        <v>136</v>
      </c>
      <c r="E387" s="3">
        <v>133.27</v>
      </c>
      <c r="F387" s="3">
        <v>147</v>
      </c>
      <c r="G387" s="4">
        <v>0.9065986394557823</v>
      </c>
      <c r="H387" s="4">
        <v>0.004802281083514669</v>
      </c>
      <c r="I387" s="4">
        <v>0.01980464886934841</v>
      </c>
      <c r="J387" s="4">
        <v>0.09</v>
      </c>
      <c r="K387" s="4">
        <v>0.1155435979980184</v>
      </c>
      <c r="L387" s="1" t="s">
        <v>591</v>
      </c>
      <c r="M387" s="3" t="s">
        <v>648</v>
      </c>
      <c r="N387" s="5">
        <v>21.77614379084967</v>
      </c>
      <c r="O387" s="3">
        <v>6.12</v>
      </c>
      <c r="P387" s="3">
        <v>0.64</v>
      </c>
      <c r="Q387" s="4">
        <v>0.1045751633986928</v>
      </c>
      <c r="R387" s="1">
        <v>10</v>
      </c>
      <c r="S387" s="4">
        <v>0.0799150058822331</v>
      </c>
      <c r="T387" s="1" t="s">
        <v>942</v>
      </c>
      <c r="U387" s="4" t="s">
        <v>1062</v>
      </c>
      <c r="V387" s="1" t="s">
        <v>1066</v>
      </c>
      <c r="W387" s="6" t="s">
        <v>1069</v>
      </c>
      <c r="X387" s="7">
        <v>10330.140998</v>
      </c>
      <c r="Y387" s="10">
        <v>45608</v>
      </c>
      <c r="Z387" s="1" t="s">
        <v>1090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HYPERLINK("https://www.suredividend.com/sure-analysis-UPS/","United Parcel Service, Inc.")</f>
        <v>0</v>
      </c>
      <c r="C388" s="1" t="s">
        <v>936</v>
      </c>
      <c r="D388" s="3">
        <v>137</v>
      </c>
      <c r="E388" s="3">
        <v>135.21</v>
      </c>
      <c r="F388" s="3">
        <v>116</v>
      </c>
      <c r="G388" s="4">
        <v>1.165603448275862</v>
      </c>
      <c r="H388" s="4">
        <v>0.04822128540788403</v>
      </c>
      <c r="I388" s="4">
        <v>-0.03018290474053509</v>
      </c>
      <c r="J388" s="4">
        <v>0.11</v>
      </c>
      <c r="K388" s="4">
        <v>0.1152647687672095</v>
      </c>
      <c r="L388" s="1" t="s">
        <v>591</v>
      </c>
      <c r="M388" s="3" t="s">
        <v>939</v>
      </c>
      <c r="N388" s="5">
        <v>18.10040160642571</v>
      </c>
      <c r="O388" s="3">
        <v>7.47</v>
      </c>
      <c r="P388" s="3">
        <v>6.52</v>
      </c>
      <c r="Q388" s="4">
        <v>0.8728246318607764</v>
      </c>
      <c r="R388" s="1">
        <v>15</v>
      </c>
      <c r="S388" s="4">
        <v>0.04996578274749863</v>
      </c>
      <c r="T388" s="1" t="s">
        <v>1030</v>
      </c>
      <c r="U388" s="4" t="s">
        <v>1062</v>
      </c>
      <c r="V388" s="1" t="s">
        <v>1066</v>
      </c>
      <c r="W388" s="6" t="s">
        <v>1069</v>
      </c>
      <c r="X388" s="7">
        <v>115315.828373</v>
      </c>
      <c r="Y388" s="10">
        <v>45596</v>
      </c>
      <c r="Z388" s="1" t="s">
        <v>1085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HYPERLINK("https://www.suredividend.com/sure-analysis-IBOC/","International Bancshares Corp.")</f>
        <v>0</v>
      </c>
      <c r="C389" s="1" t="s">
        <v>936</v>
      </c>
      <c r="D389" s="3">
        <v>72</v>
      </c>
      <c r="E389" s="3">
        <v>70.93000000000001</v>
      </c>
      <c r="F389" s="3">
        <v>77</v>
      </c>
      <c r="G389" s="4">
        <v>0.9211688311688313</v>
      </c>
      <c r="H389" s="4">
        <v>0.01860989708162978</v>
      </c>
      <c r="I389" s="4">
        <v>0.01655797797653924</v>
      </c>
      <c r="J389" s="4">
        <v>0.08</v>
      </c>
      <c r="K389" s="4">
        <v>0.1145917629902917</v>
      </c>
      <c r="L389" s="1" t="s">
        <v>591</v>
      </c>
      <c r="M389" s="3" t="s">
        <v>833</v>
      </c>
      <c r="N389" s="5">
        <v>10.13285714285714</v>
      </c>
      <c r="O389" s="3">
        <v>7</v>
      </c>
      <c r="P389" s="3">
        <v>1.32</v>
      </c>
      <c r="Q389" s="4">
        <v>0.1885714285714286</v>
      </c>
      <c r="R389" s="1">
        <v>15</v>
      </c>
      <c r="S389" s="4">
        <v>0.1004267384562354</v>
      </c>
      <c r="T389" s="1" t="s">
        <v>1034</v>
      </c>
      <c r="U389" s="4" t="s">
        <v>1062</v>
      </c>
      <c r="V389" s="1" t="s">
        <v>1066</v>
      </c>
      <c r="W389" s="6" t="s">
        <v>1072</v>
      </c>
      <c r="X389" s="7">
        <v>4405.203004</v>
      </c>
      <c r="Y389" s="10">
        <v>45609</v>
      </c>
      <c r="Z389" s="1" t="s">
        <v>1080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HYPERLINK("https://www.suredividend.com/sure-analysis-FLO/","Flowers Foods, Inc.")</f>
        <v>0</v>
      </c>
      <c r="C390" s="1" t="s">
        <v>936</v>
      </c>
      <c r="D390" s="3">
        <v>22.34</v>
      </c>
      <c r="E390" s="3">
        <v>21.95</v>
      </c>
      <c r="F390" s="3">
        <v>25.2</v>
      </c>
      <c r="G390" s="4">
        <v>0.871031746031746</v>
      </c>
      <c r="H390" s="4">
        <v>0.04373576309794989</v>
      </c>
      <c r="I390" s="4">
        <v>0.02800020967734285</v>
      </c>
      <c r="J390" s="4">
        <v>0.05</v>
      </c>
      <c r="K390" s="4">
        <v>0.1145158881052188</v>
      </c>
      <c r="L390" s="1" t="s">
        <v>591</v>
      </c>
      <c r="M390" s="3" t="s">
        <v>939</v>
      </c>
      <c r="N390" s="5">
        <v>17.42063492063492</v>
      </c>
      <c r="O390" s="3">
        <v>1.26</v>
      </c>
      <c r="P390" s="3">
        <v>0.96</v>
      </c>
      <c r="Q390" s="4">
        <v>0.7619047619047619</v>
      </c>
      <c r="R390" s="1">
        <v>22</v>
      </c>
      <c r="S390" s="4">
        <v>0.05081623913789235</v>
      </c>
      <c r="T390" s="1" t="s">
        <v>952</v>
      </c>
      <c r="U390" s="4" t="s">
        <v>1062</v>
      </c>
      <c r="V390" s="1" t="s">
        <v>1066</v>
      </c>
      <c r="W390" s="6" t="s">
        <v>1074</v>
      </c>
      <c r="X390" s="7">
        <v>4620.510423</v>
      </c>
      <c r="Y390" s="10">
        <v>45606</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HYPERLINK("https://www.suredividend.com/sure-analysis-CDW/","CDW Corporation")</f>
        <v>0</v>
      </c>
      <c r="C391" s="1" t="s">
        <v>937</v>
      </c>
      <c r="D391" s="3">
        <v>222</v>
      </c>
      <c r="E391" s="3">
        <v>178.03</v>
      </c>
      <c r="F391" s="3">
        <v>179</v>
      </c>
      <c r="G391" s="4">
        <v>0.9945810055865922</v>
      </c>
      <c r="H391" s="4">
        <v>0.01404257709374824</v>
      </c>
      <c r="I391" s="4">
        <v>0.001087336807292338</v>
      </c>
      <c r="J391" s="4">
        <v>0.1</v>
      </c>
      <c r="K391" s="4">
        <v>0.1136631311082035</v>
      </c>
      <c r="L391" s="1" t="s">
        <v>591</v>
      </c>
      <c r="M391" s="3" t="s">
        <v>833</v>
      </c>
      <c r="N391" s="5">
        <v>17.89246231155779</v>
      </c>
      <c r="O391" s="3">
        <v>9.949999999999999</v>
      </c>
      <c r="P391" s="3">
        <v>2.5</v>
      </c>
      <c r="Q391" s="4">
        <v>0.2512562814070352</v>
      </c>
      <c r="R391" s="1">
        <v>12</v>
      </c>
      <c r="S391" s="4">
        <v>0.09801071292882813</v>
      </c>
      <c r="T391" s="1" t="s">
        <v>1035</v>
      </c>
      <c r="U391" s="4" t="s">
        <v>1062</v>
      </c>
      <c r="V391" s="1" t="s">
        <v>1066</v>
      </c>
      <c r="W391" s="6" t="s">
        <v>1075</v>
      </c>
      <c r="X391" s="7">
        <v>23730.33152</v>
      </c>
      <c r="Y391" s="10">
        <v>45557</v>
      </c>
      <c r="Z391" s="1" t="s">
        <v>1084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936</v>
      </c>
      <c r="D392" s="3">
        <v>21</v>
      </c>
      <c r="E392" s="3">
        <v>20.835</v>
      </c>
      <c r="F392" s="3">
        <v>22.8</v>
      </c>
      <c r="G392" s="4">
        <v>0.9138157894736842</v>
      </c>
      <c r="H392" s="4">
        <v>0.03839692824574034</v>
      </c>
      <c r="I392" s="4">
        <v>0.01818868962342246</v>
      </c>
      <c r="J392" s="4">
        <v>0.06</v>
      </c>
      <c r="K392" s="4">
        <v>0.1111484373479024</v>
      </c>
      <c r="L392" s="1" t="s">
        <v>591</v>
      </c>
      <c r="M392" s="3" t="s">
        <v>939</v>
      </c>
      <c r="N392" s="5">
        <v>18.27631578947368</v>
      </c>
      <c r="O392" s="3">
        <v>1.14</v>
      </c>
      <c r="P392" s="3">
        <v>0.8</v>
      </c>
      <c r="Q392" s="4">
        <v>0.7017543859649124</v>
      </c>
      <c r="R392" s="1">
        <v>19</v>
      </c>
      <c r="S392" s="4">
        <v>0.05988502997905321</v>
      </c>
      <c r="T392" s="1" t="s">
        <v>984</v>
      </c>
      <c r="U392" s="4" t="s">
        <v>1062</v>
      </c>
      <c r="V392" s="1" t="s">
        <v>1066</v>
      </c>
      <c r="W392" s="6" t="s">
        <v>1071</v>
      </c>
      <c r="X392" s="7">
        <v>209.589516</v>
      </c>
      <c r="Y392" s="10">
        <v>45531</v>
      </c>
      <c r="Z392" s="1" t="s">
        <v>1080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HYPERLINK("https://www.suredividend.com/sure-analysis-SSD/","Simpson Manufacturing Co., Inc.")</f>
        <v>0</v>
      </c>
      <c r="C393" s="1" t="s">
        <v>936</v>
      </c>
      <c r="D393" s="3">
        <v>177</v>
      </c>
      <c r="E393" s="3">
        <v>178.96</v>
      </c>
      <c r="F393" s="3">
        <v>183</v>
      </c>
      <c r="G393" s="4">
        <v>0.9779234972677596</v>
      </c>
      <c r="H393" s="4">
        <v>0.006258381761287439</v>
      </c>
      <c r="I393" s="4">
        <v>0.004474749054805383</v>
      </c>
      <c r="J393" s="4">
        <v>0.1</v>
      </c>
      <c r="K393" s="4">
        <v>0.1097325439704535</v>
      </c>
      <c r="L393" s="1" t="s">
        <v>591</v>
      </c>
      <c r="M393" s="3" t="s">
        <v>648</v>
      </c>
      <c r="N393" s="5">
        <v>23.70331125827815</v>
      </c>
      <c r="O393" s="3">
        <v>7.55</v>
      </c>
      <c r="P393" s="3">
        <v>1.12</v>
      </c>
      <c r="Q393" s="4">
        <v>0.1483443708609272</v>
      </c>
      <c r="R393" s="1">
        <v>11</v>
      </c>
      <c r="S393" s="4">
        <v>0.04861016738492974</v>
      </c>
      <c r="T393" s="1" t="s">
        <v>1005</v>
      </c>
      <c r="U393" s="4" t="s">
        <v>1062</v>
      </c>
      <c r="V393" s="1" t="s">
        <v>1066</v>
      </c>
      <c r="W393" s="6" t="s">
        <v>1069</v>
      </c>
      <c r="X393" s="7">
        <v>7544.841907</v>
      </c>
      <c r="Y393" s="10">
        <v>45592</v>
      </c>
      <c r="Z393" s="1" t="s">
        <v>1090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HYPERLINK("https://www.suredividend.com/sure-analysis-HASI/","HA Sustainable Infrastructure Capital Inc.")</f>
        <v>0</v>
      </c>
      <c r="C394" s="1" t="s">
        <v>936</v>
      </c>
      <c r="D394" s="3">
        <v>27</v>
      </c>
      <c r="E394" s="3">
        <v>27.19</v>
      </c>
      <c r="F394" s="3">
        <v>23.09</v>
      </c>
      <c r="G394" s="4">
        <v>1.177566045907319</v>
      </c>
      <c r="H394" s="4">
        <v>0.06105185730047811</v>
      </c>
      <c r="I394" s="4">
        <v>-0.03216138636405408</v>
      </c>
      <c r="J394" s="4">
        <v>0.09</v>
      </c>
      <c r="K394" s="4">
        <v>0.1096577570170751</v>
      </c>
      <c r="L394" s="1" t="s">
        <v>591</v>
      </c>
      <c r="M394" s="3" t="s">
        <v>44</v>
      </c>
      <c r="N394" s="5">
        <v>11.18930041152263</v>
      </c>
      <c r="O394" s="3">
        <v>2.43</v>
      </c>
      <c r="P394" s="3">
        <v>1.66</v>
      </c>
      <c r="Q394" s="4">
        <v>0.6831275720164608</v>
      </c>
      <c r="R394" s="1">
        <v>6</v>
      </c>
      <c r="S394" s="4">
        <v>0.07016210076535012</v>
      </c>
      <c r="T394" s="1" t="s">
        <v>946</v>
      </c>
      <c r="U394" s="4" t="s">
        <v>1062</v>
      </c>
      <c r="V394" s="1" t="s">
        <v>1066</v>
      </c>
      <c r="W394" s="6" t="s">
        <v>1072</v>
      </c>
      <c r="X394" s="7">
        <v>3232.333803</v>
      </c>
      <c r="Y394" s="10">
        <v>45614</v>
      </c>
      <c r="Z394" s="1" t="s">
        <v>1081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HYPERLINK("https://www.suredividend.com/sure-analysis-NWE/","NorthWestern Energy Group Inc")</f>
        <v>0</v>
      </c>
      <c r="C395" s="1" t="s">
        <v>936</v>
      </c>
      <c r="D395" s="3">
        <v>54</v>
      </c>
      <c r="E395" s="3">
        <v>55.6</v>
      </c>
      <c r="F395" s="3">
        <v>59</v>
      </c>
      <c r="G395" s="4">
        <v>0.9423728813559322</v>
      </c>
      <c r="H395" s="4">
        <v>0.04676258992805755</v>
      </c>
      <c r="I395" s="4">
        <v>0.01194158668243039</v>
      </c>
      <c r="J395" s="4">
        <v>0.06</v>
      </c>
      <c r="K395" s="4">
        <v>0.1077765586196551</v>
      </c>
      <c r="L395" s="1" t="s">
        <v>591</v>
      </c>
      <c r="M395" s="3" t="s">
        <v>939</v>
      </c>
      <c r="N395" s="5">
        <v>16.11594202898551</v>
      </c>
      <c r="O395" s="3">
        <v>3.45</v>
      </c>
      <c r="P395" s="3">
        <v>2.6</v>
      </c>
      <c r="Q395" s="4">
        <v>0.7536231884057971</v>
      </c>
      <c r="R395" s="1">
        <v>19</v>
      </c>
      <c r="S395" s="4">
        <v>0.01995664036731482</v>
      </c>
      <c r="T395" s="1" t="s">
        <v>996</v>
      </c>
      <c r="U395" s="4" t="s">
        <v>1062</v>
      </c>
      <c r="V395" s="1" t="s">
        <v>1066</v>
      </c>
      <c r="W395" s="6" t="s">
        <v>1071</v>
      </c>
      <c r="X395" s="7">
        <v>3404.45601</v>
      </c>
      <c r="Y395" s="10">
        <v>45605</v>
      </c>
      <c r="Z395" s="1" t="s">
        <v>1093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HYPERLINK("https://www.suredividend.com/sure-analysis-BYLB/","Boyle Bancorp, Inc.")</f>
        <v>0</v>
      </c>
      <c r="C396" s="1" t="s">
        <v>936</v>
      </c>
      <c r="D396" s="3">
        <v>80</v>
      </c>
      <c r="E396" s="3">
        <v>81.75</v>
      </c>
      <c r="F396" s="3">
        <v>93</v>
      </c>
      <c r="G396" s="4">
        <v>0.8790322580645161</v>
      </c>
      <c r="H396" s="4">
        <v>0.03669724770642202</v>
      </c>
      <c r="I396" s="4">
        <v>0.02612209092834372</v>
      </c>
      <c r="J396" s="4">
        <v>0.05</v>
      </c>
      <c r="K396" s="4">
        <v>0.1073275379431253</v>
      </c>
      <c r="L396" s="1" t="s">
        <v>591</v>
      </c>
      <c r="M396" s="3" t="s">
        <v>939</v>
      </c>
      <c r="N396" s="5">
        <v>6.592741935483871</v>
      </c>
      <c r="O396" s="3">
        <v>12.4</v>
      </c>
      <c r="P396" s="3">
        <v>3</v>
      </c>
      <c r="Q396" s="4">
        <v>0.2419354838709677</v>
      </c>
      <c r="R396" s="1">
        <v>12</v>
      </c>
      <c r="S396" s="4">
        <v>0.05006335758366887</v>
      </c>
      <c r="U396" s="4" t="s">
        <v>1062</v>
      </c>
      <c r="V396" s="1" t="s">
        <v>1066</v>
      </c>
      <c r="W396" s="6" t="s">
        <v>1072</v>
      </c>
      <c r="Y396" s="10">
        <v>45573</v>
      </c>
      <c r="Z396" s="1" t="s">
        <v>1081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HYPERLINK("https://www.suredividend.com/sure-analysis-G/","Genpact Limited")</f>
        <v>0</v>
      </c>
      <c r="C397" s="1" t="s">
        <v>936</v>
      </c>
      <c r="D397" s="3">
        <v>46</v>
      </c>
      <c r="E397" s="3">
        <v>44.69</v>
      </c>
      <c r="F397" s="3">
        <v>48</v>
      </c>
      <c r="G397" s="4">
        <v>0.9310416666666667</v>
      </c>
      <c r="H397" s="4">
        <v>0.01364958603714478</v>
      </c>
      <c r="I397" s="4">
        <v>0.01439284332336754</v>
      </c>
      <c r="J397" s="4">
        <v>0.08</v>
      </c>
      <c r="K397" s="4">
        <v>0.1073265818507654</v>
      </c>
      <c r="L397" s="1" t="s">
        <v>591</v>
      </c>
      <c r="M397" s="3" t="s">
        <v>833</v>
      </c>
      <c r="N397" s="5">
        <v>14.00940438871473</v>
      </c>
      <c r="O397" s="3">
        <v>3.19</v>
      </c>
      <c r="P397" s="3">
        <v>0.61</v>
      </c>
      <c r="Q397" s="4">
        <v>0.1912225705329154</v>
      </c>
      <c r="R397" s="1">
        <v>7</v>
      </c>
      <c r="S397" s="4">
        <v>0.08089257834057184</v>
      </c>
      <c r="T397" s="1" t="s">
        <v>941</v>
      </c>
      <c r="U397" s="4" t="s">
        <v>1062</v>
      </c>
      <c r="V397" s="1" t="s">
        <v>1067</v>
      </c>
      <c r="W397" s="6" t="s">
        <v>1069</v>
      </c>
      <c r="X397" s="7">
        <v>7881.585112</v>
      </c>
      <c r="Y397" s="10">
        <v>45605</v>
      </c>
      <c r="Z397" s="1" t="s">
        <v>1090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HYPERLINK("https://www.suredividend.com/sure-analysis-RPRX/","Royalty Pharma plc")</f>
        <v>0</v>
      </c>
      <c r="C398" s="1" t="s">
        <v>937</v>
      </c>
      <c r="D398" s="3">
        <v>28</v>
      </c>
      <c r="E398" s="3">
        <v>25.79</v>
      </c>
      <c r="F398" s="3">
        <v>27</v>
      </c>
      <c r="G398" s="4">
        <v>0.9551851851851851</v>
      </c>
      <c r="H398" s="4">
        <v>0.032570763861962</v>
      </c>
      <c r="I398" s="4">
        <v>0.009212182568204552</v>
      </c>
      <c r="J398" s="4">
        <v>0.07000000000000001</v>
      </c>
      <c r="K398" s="4">
        <v>0.106292161639393</v>
      </c>
      <c r="L398" s="1" t="s">
        <v>591</v>
      </c>
      <c r="M398" s="3" t="s">
        <v>591</v>
      </c>
      <c r="N398" s="5">
        <v>6.698701298701298</v>
      </c>
      <c r="O398" s="3">
        <v>3.85</v>
      </c>
      <c r="P398" s="3">
        <v>0.84</v>
      </c>
      <c r="Q398" s="4">
        <v>0.2181818181818182</v>
      </c>
      <c r="R398" s="1">
        <v>4</v>
      </c>
      <c r="S398" s="4">
        <v>0.04959293402845044</v>
      </c>
      <c r="T398" s="1" t="s">
        <v>972</v>
      </c>
      <c r="U398" s="4" t="s">
        <v>1062</v>
      </c>
      <c r="V398" s="1" t="s">
        <v>1066</v>
      </c>
      <c r="W398" s="6" t="s">
        <v>1073</v>
      </c>
      <c r="X398" s="7">
        <v>15200.915801</v>
      </c>
      <c r="Y398" s="10">
        <v>45553</v>
      </c>
      <c r="Z398" s="1" t="s">
        <v>1080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HYPERLINK("https://www.suredividend.com/sure-analysis-BK/","Bank Of New York Mellon Corp")</f>
        <v>0</v>
      </c>
      <c r="C399" s="1" t="s">
        <v>936</v>
      </c>
      <c r="D399" s="3">
        <v>74</v>
      </c>
      <c r="E399" s="3">
        <v>78.66</v>
      </c>
      <c r="F399" s="3">
        <v>70</v>
      </c>
      <c r="G399" s="4">
        <v>1.123714285714286</v>
      </c>
      <c r="H399" s="4">
        <v>0.02390033053648614</v>
      </c>
      <c r="I399" s="4">
        <v>-0.02305791293982185</v>
      </c>
      <c r="J399" s="4">
        <v>0.11</v>
      </c>
      <c r="K399" s="4">
        <v>0.103226798132326</v>
      </c>
      <c r="L399" s="1" t="s">
        <v>591</v>
      </c>
      <c r="M399" s="3" t="s">
        <v>833</v>
      </c>
      <c r="N399" s="5">
        <v>13.44615384615385</v>
      </c>
      <c r="O399" s="3">
        <v>5.85</v>
      </c>
      <c r="P399" s="3">
        <v>1.88</v>
      </c>
      <c r="Q399" s="4">
        <v>0.3213675213675214</v>
      </c>
      <c r="R399" s="1">
        <v>14</v>
      </c>
      <c r="S399" s="4">
        <v>0.04024473558263919</v>
      </c>
      <c r="T399" s="1" t="s">
        <v>992</v>
      </c>
      <c r="U399" s="4" t="s">
        <v>1062</v>
      </c>
      <c r="V399" s="1" t="s">
        <v>1066</v>
      </c>
      <c r="W399" s="6" t="s">
        <v>1072</v>
      </c>
      <c r="X399" s="7">
        <v>57184.709868</v>
      </c>
      <c r="Y399" s="10">
        <v>45580</v>
      </c>
      <c r="Z399" s="1" t="s">
        <v>1089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HYPERLINK("https://www.suredividend.com/sure-analysis-NSRGY/","Nestle SA")</f>
        <v>0</v>
      </c>
      <c r="C400" s="1" t="s">
        <v>937</v>
      </c>
      <c r="D400" s="3">
        <v>99</v>
      </c>
      <c r="E400" s="3">
        <v>88.59</v>
      </c>
      <c r="F400" s="3">
        <v>99</v>
      </c>
      <c r="G400" s="4">
        <v>0.8948484848484849</v>
      </c>
      <c r="H400" s="4">
        <v>0.03702449486398013</v>
      </c>
      <c r="I400" s="4">
        <v>0.02246887987555968</v>
      </c>
      <c r="J400" s="4">
        <v>0.05</v>
      </c>
      <c r="K400" s="4">
        <v>0.1031667667952954</v>
      </c>
      <c r="L400" s="1" t="s">
        <v>591</v>
      </c>
      <c r="M400" s="3" t="s">
        <v>939</v>
      </c>
      <c r="N400" s="5">
        <v>16.10727272727273</v>
      </c>
      <c r="O400" s="3">
        <v>5.5</v>
      </c>
      <c r="P400" s="3">
        <v>3.28</v>
      </c>
      <c r="Q400" s="4">
        <v>0.5963636363636363</v>
      </c>
      <c r="R400" s="1">
        <v>7</v>
      </c>
      <c r="S400" s="4">
        <v>0.03839901726532879</v>
      </c>
      <c r="T400" s="1" t="s">
        <v>1036</v>
      </c>
      <c r="U400" s="4" t="s">
        <v>1062</v>
      </c>
      <c r="V400" s="1" t="s">
        <v>1067</v>
      </c>
      <c r="W400" s="6" t="s">
        <v>1074</v>
      </c>
      <c r="X400" s="7">
        <v>0</v>
      </c>
      <c r="Y400" s="10">
        <v>45583</v>
      </c>
      <c r="Z400" s="1" t="s">
        <v>1088</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HYPERLINK("https://www.suredividend.com/sure-analysis-CBT/","Cabot Corp.")</f>
        <v>0</v>
      </c>
      <c r="C401" s="1" t="s">
        <v>936</v>
      </c>
      <c r="D401" s="3">
        <v>108</v>
      </c>
      <c r="E401" s="3">
        <v>108.81</v>
      </c>
      <c r="F401" s="3">
        <v>114</v>
      </c>
      <c r="G401" s="4">
        <v>0.9544736842105264</v>
      </c>
      <c r="H401" s="4">
        <v>0.01580737064608032</v>
      </c>
      <c r="I401" s="4">
        <v>0.009362598751025963</v>
      </c>
      <c r="J401" s="4">
        <v>0.08</v>
      </c>
      <c r="K401" s="4">
        <v>0.1028185088087166</v>
      </c>
      <c r="L401" s="1" t="s">
        <v>591</v>
      </c>
      <c r="M401" s="3" t="s">
        <v>833</v>
      </c>
      <c r="N401" s="5">
        <v>14.3171052631579</v>
      </c>
      <c r="O401" s="3">
        <v>7.6</v>
      </c>
      <c r="P401" s="3">
        <v>1.72</v>
      </c>
      <c r="Q401" s="4">
        <v>0.2263157894736842</v>
      </c>
      <c r="R401" s="1">
        <v>11</v>
      </c>
      <c r="S401" s="4">
        <v>0.05045837224621441</v>
      </c>
      <c r="T401" s="1" t="s">
        <v>942</v>
      </c>
      <c r="U401" s="4" t="s">
        <v>1062</v>
      </c>
      <c r="V401" s="1" t="s">
        <v>1066</v>
      </c>
      <c r="W401" s="6" t="s">
        <v>1069</v>
      </c>
      <c r="X401" s="7">
        <v>5965.928201</v>
      </c>
      <c r="Y401" s="10">
        <v>45614</v>
      </c>
      <c r="Z401" s="1" t="s">
        <v>1080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HYPERLINK("https://www.suredividend.com/sure-analysis-CZBT/","Citizens Bancorp of Virginia, Inc.")</f>
        <v>0</v>
      </c>
      <c r="C402" s="1" t="s">
        <v>936</v>
      </c>
      <c r="D402" s="3">
        <v>29</v>
      </c>
      <c r="E402" s="3">
        <v>30</v>
      </c>
      <c r="F402" s="3">
        <v>35</v>
      </c>
      <c r="G402" s="4">
        <v>0.8571428571428571</v>
      </c>
      <c r="H402" s="4">
        <v>0.03733333333333334</v>
      </c>
      <c r="I402" s="4">
        <v>0.03131030647754507</v>
      </c>
      <c r="J402" s="4">
        <v>0.04</v>
      </c>
      <c r="K402" s="4">
        <v>0.1025784389022448</v>
      </c>
      <c r="L402" s="1" t="s">
        <v>591</v>
      </c>
      <c r="M402" s="3" t="s">
        <v>939</v>
      </c>
      <c r="N402" s="5">
        <v>7.692307692307693</v>
      </c>
      <c r="O402" s="3">
        <v>3.9</v>
      </c>
      <c r="P402" s="3">
        <v>1.12</v>
      </c>
      <c r="Q402" s="4">
        <v>0.2871794871794872</v>
      </c>
      <c r="R402" s="1">
        <v>12</v>
      </c>
      <c r="S402" s="4">
        <v>0.03959498820755258</v>
      </c>
      <c r="U402" s="4" t="s">
        <v>1062</v>
      </c>
      <c r="V402" s="1" t="s">
        <v>1066</v>
      </c>
      <c r="W402" s="6" t="s">
        <v>1072</v>
      </c>
      <c r="X402" s="7">
        <v>69.36141000000001</v>
      </c>
      <c r="Y402" s="10">
        <v>45601</v>
      </c>
      <c r="Z402" s="1" t="s">
        <v>1081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HYPERLINK("https://www.suredividend.com/sure-analysis-ALE/","Allete, Inc.")</f>
        <v>0</v>
      </c>
      <c r="C403" s="1" t="s">
        <v>937</v>
      </c>
      <c r="D403" s="3">
        <v>65</v>
      </c>
      <c r="E403" s="3">
        <v>64.45</v>
      </c>
      <c r="F403" s="3">
        <v>63</v>
      </c>
      <c r="G403" s="4">
        <v>1.023015873015873</v>
      </c>
      <c r="H403" s="4">
        <v>0.04375484871993793</v>
      </c>
      <c r="I403" s="4">
        <v>-0.004540660487405979</v>
      </c>
      <c r="J403" s="4">
        <v>0.07000000000000001</v>
      </c>
      <c r="K403" s="4">
        <v>0.0999719152062879</v>
      </c>
      <c r="L403" s="1" t="s">
        <v>591</v>
      </c>
      <c r="M403" s="3" t="s">
        <v>939</v>
      </c>
      <c r="N403" s="5">
        <v>17.41891891891892</v>
      </c>
      <c r="O403" s="3">
        <v>3.7</v>
      </c>
      <c r="P403" s="3">
        <v>2.82</v>
      </c>
      <c r="Q403" s="4">
        <v>0.762162162162162</v>
      </c>
      <c r="R403" s="1">
        <v>13</v>
      </c>
      <c r="S403" s="4">
        <v>0.03005337366563188</v>
      </c>
      <c r="T403" s="1" t="s">
        <v>972</v>
      </c>
      <c r="U403" s="4" t="s">
        <v>1062</v>
      </c>
      <c r="V403" s="1" t="s">
        <v>1066</v>
      </c>
      <c r="W403" s="6" t="s">
        <v>1071</v>
      </c>
      <c r="X403" s="7">
        <v>3726.432681</v>
      </c>
      <c r="Y403" s="10">
        <v>45610</v>
      </c>
      <c r="Z403" s="1" t="s">
        <v>1085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HYPERLINK("https://www.suredividend.com/sure-analysis-WHR/","Whirlpool Corp.")</f>
        <v>0</v>
      </c>
      <c r="C404" s="1" t="s">
        <v>937</v>
      </c>
      <c r="D404" s="3">
        <v>113</v>
      </c>
      <c r="E404" s="3">
        <v>111.36</v>
      </c>
      <c r="F404" s="3">
        <v>96</v>
      </c>
      <c r="G404" s="4">
        <v>1.16</v>
      </c>
      <c r="H404" s="4">
        <v>0.06285919540229885</v>
      </c>
      <c r="I404" s="4">
        <v>-0.02924775819909686</v>
      </c>
      <c r="J404" s="4">
        <v>0.08</v>
      </c>
      <c r="K404" s="4">
        <v>0.09996782847048347</v>
      </c>
      <c r="L404" s="1" t="s">
        <v>591</v>
      </c>
      <c r="M404" s="3" t="s">
        <v>44</v>
      </c>
      <c r="N404" s="5">
        <v>9.279999999999999</v>
      </c>
      <c r="O404" s="3">
        <v>12</v>
      </c>
      <c r="P404" s="3">
        <v>7</v>
      </c>
      <c r="Q404" s="4">
        <v>0.5833333333333334</v>
      </c>
      <c r="R404" s="1">
        <v>0</v>
      </c>
      <c r="S404" s="4">
        <v>0.02987511139209409</v>
      </c>
      <c r="T404" s="1" t="s">
        <v>972</v>
      </c>
      <c r="U404" s="4" t="s">
        <v>1062</v>
      </c>
      <c r="V404" s="1" t="s">
        <v>1066</v>
      </c>
      <c r="W404" s="6" t="s">
        <v>1077</v>
      </c>
      <c r="X404" s="7">
        <v>6138.152183</v>
      </c>
      <c r="Y404" s="10">
        <v>45590</v>
      </c>
      <c r="Z404" s="1" t="s">
        <v>1085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HYPERLINK("https://www.suredividend.com/sure-analysis-FBIZ/","First Business Financial Services")</f>
        <v>0</v>
      </c>
      <c r="C405" s="1" t="s">
        <v>936</v>
      </c>
      <c r="D405" s="3">
        <v>45</v>
      </c>
      <c r="E405" s="3">
        <v>49.13</v>
      </c>
      <c r="F405" s="3">
        <v>52</v>
      </c>
      <c r="G405" s="4">
        <v>0.9448076923076923</v>
      </c>
      <c r="H405" s="4">
        <v>0.02035416242621616</v>
      </c>
      <c r="I405" s="4">
        <v>0.01141948462301912</v>
      </c>
      <c r="J405" s="4">
        <v>0.07000000000000001</v>
      </c>
      <c r="K405" s="4">
        <v>0.09987374907782698</v>
      </c>
      <c r="L405" s="1" t="s">
        <v>591</v>
      </c>
      <c r="M405" s="3" t="s">
        <v>833</v>
      </c>
      <c r="N405" s="5">
        <v>10.32142857142857</v>
      </c>
      <c r="O405" s="3">
        <v>4.76</v>
      </c>
      <c r="P405" s="3">
        <v>1</v>
      </c>
      <c r="Q405" s="4">
        <v>0.2100840336134454</v>
      </c>
      <c r="R405" s="1">
        <v>12</v>
      </c>
      <c r="S405" s="4">
        <v>0.06961037572506878</v>
      </c>
      <c r="T405" s="1" t="s">
        <v>980</v>
      </c>
      <c r="U405" s="4" t="s">
        <v>1062</v>
      </c>
      <c r="V405" s="1" t="s">
        <v>1066</v>
      </c>
      <c r="W405" s="6" t="s">
        <v>1072</v>
      </c>
      <c r="X405" s="7">
        <v>406.953534</v>
      </c>
      <c r="Y405" s="10">
        <v>45596</v>
      </c>
      <c r="Z405" s="1" t="s">
        <v>1090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HYPERLINK("https://www.suredividend.com/sure-analysis-THG/","Hanover Insurance Group Inc")</f>
        <v>0</v>
      </c>
      <c r="C406" s="1" t="s">
        <v>936</v>
      </c>
      <c r="D406" s="3">
        <v>148</v>
      </c>
      <c r="E406" s="3">
        <v>164.49</v>
      </c>
      <c r="F406" s="3">
        <v>165</v>
      </c>
      <c r="G406" s="4">
        <v>0.996909090909091</v>
      </c>
      <c r="H406" s="4">
        <v>0.02066994954100553</v>
      </c>
      <c r="I406" s="4">
        <v>0.0006193308695168209</v>
      </c>
      <c r="J406" s="4">
        <v>0.08</v>
      </c>
      <c r="K406" s="4">
        <v>0.09923503873180795</v>
      </c>
      <c r="L406" s="1" t="s">
        <v>591</v>
      </c>
      <c r="M406" s="3" t="s">
        <v>833</v>
      </c>
      <c r="N406" s="5">
        <v>14.95363636363636</v>
      </c>
      <c r="O406" s="3">
        <v>11</v>
      </c>
      <c r="P406" s="3">
        <v>3.4</v>
      </c>
      <c r="Q406" s="4">
        <v>0.3090909090909091</v>
      </c>
      <c r="R406" s="1">
        <v>19</v>
      </c>
      <c r="S406" s="4">
        <v>0.0801851873035635</v>
      </c>
      <c r="T406" s="1" t="s">
        <v>975</v>
      </c>
      <c r="U406" s="4" t="s">
        <v>1062</v>
      </c>
      <c r="V406" s="1" t="s">
        <v>1066</v>
      </c>
      <c r="W406" s="6" t="s">
        <v>1072</v>
      </c>
      <c r="X406" s="7">
        <v>5923.522571</v>
      </c>
      <c r="Y406" s="10">
        <v>45600</v>
      </c>
      <c r="Z406" s="1" t="s">
        <v>1083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HYPERLINK("https://www.suredividend.com/sure-analysis-MAS/","Masco Corporation")</f>
        <v>0</v>
      </c>
      <c r="C407" s="1" t="s">
        <v>937</v>
      </c>
      <c r="D407" s="3">
        <v>81</v>
      </c>
      <c r="E407" s="3">
        <v>77.08499999999999</v>
      </c>
      <c r="F407" s="3">
        <v>79</v>
      </c>
      <c r="G407" s="4">
        <v>0.975759493670886</v>
      </c>
      <c r="H407" s="4">
        <v>0.01504832327949666</v>
      </c>
      <c r="I407" s="4">
        <v>0.004919891788573105</v>
      </c>
      <c r="J407" s="4">
        <v>0.08</v>
      </c>
      <c r="K407" s="4">
        <v>0.09870047205583599</v>
      </c>
      <c r="L407" s="1" t="s">
        <v>591</v>
      </c>
      <c r="M407" s="3" t="s">
        <v>833</v>
      </c>
      <c r="N407" s="5">
        <v>18.57469879518072</v>
      </c>
      <c r="O407" s="3">
        <v>4.15</v>
      </c>
      <c r="P407" s="3">
        <v>1.16</v>
      </c>
      <c r="Q407" s="4">
        <v>0.2795180722891566</v>
      </c>
      <c r="R407" s="1">
        <v>11</v>
      </c>
      <c r="S407" s="4">
        <v>0.07943920234636304</v>
      </c>
      <c r="T407" s="1" t="s">
        <v>944</v>
      </c>
      <c r="U407" s="4" t="s">
        <v>1062</v>
      </c>
      <c r="V407" s="1" t="s">
        <v>1066</v>
      </c>
      <c r="W407" s="6" t="s">
        <v>1069</v>
      </c>
      <c r="X407" s="7">
        <v>16629.924672</v>
      </c>
      <c r="Y407" s="10">
        <v>45596</v>
      </c>
      <c r="Z407" s="1" t="s">
        <v>1079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HYPERLINK("https://www.suredividend.com/sure-analysis-MBWM/","Mercantile Bank Corp.")</f>
        <v>0</v>
      </c>
      <c r="C408" s="1" t="s">
        <v>936</v>
      </c>
      <c r="D408" s="3">
        <v>44</v>
      </c>
      <c r="E408" s="3">
        <v>48.58</v>
      </c>
      <c r="F408" s="3">
        <v>53</v>
      </c>
      <c r="G408" s="4">
        <v>0.9166037735849056</v>
      </c>
      <c r="H408" s="4">
        <v>0.02964182791272128</v>
      </c>
      <c r="I408" s="4">
        <v>0.01756854076348913</v>
      </c>
      <c r="J408" s="4">
        <v>0.055</v>
      </c>
      <c r="K408" s="4">
        <v>0.09860014624375713</v>
      </c>
      <c r="L408" s="1" t="s">
        <v>591</v>
      </c>
      <c r="M408" s="3" t="s">
        <v>591</v>
      </c>
      <c r="N408" s="5">
        <v>10.0997920997921</v>
      </c>
      <c r="O408" s="3">
        <v>4.81</v>
      </c>
      <c r="P408" s="3">
        <v>1.44</v>
      </c>
      <c r="Q408" s="4">
        <v>0.2993762993762994</v>
      </c>
      <c r="R408" s="1">
        <v>12</v>
      </c>
      <c r="S408" s="4">
        <v>0.05477316322722658</v>
      </c>
      <c r="T408" s="1" t="s">
        <v>976</v>
      </c>
      <c r="U408" s="4" t="s">
        <v>1062</v>
      </c>
      <c r="V408" s="1" t="s">
        <v>1066</v>
      </c>
      <c r="W408" s="6" t="s">
        <v>1072</v>
      </c>
      <c r="X408" s="7">
        <v>783.206395</v>
      </c>
      <c r="Y408" s="10">
        <v>45581</v>
      </c>
      <c r="Z408" s="1" t="s">
        <v>1090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HYPERLINK("https://www.suredividend.com/sure-analysis-BMBN/","Benchmark Bankshares, Inc.")</f>
        <v>0</v>
      </c>
      <c r="C409" s="1" t="s">
        <v>936</v>
      </c>
      <c r="D409" s="3">
        <v>21.35</v>
      </c>
      <c r="E409" s="3">
        <v>23.79</v>
      </c>
      <c r="F409" s="3">
        <v>24.4</v>
      </c>
      <c r="G409" s="4">
        <v>0.975</v>
      </c>
      <c r="H409" s="4">
        <v>0.03530895334174022</v>
      </c>
      <c r="I409" s="4">
        <v>0.005076403090295889</v>
      </c>
      <c r="J409" s="4">
        <v>0.06</v>
      </c>
      <c r="K409" s="4">
        <v>0.0962217048589129</v>
      </c>
      <c r="L409" s="1" t="s">
        <v>591</v>
      </c>
      <c r="M409" s="3" t="s">
        <v>939</v>
      </c>
      <c r="N409" s="5">
        <v>7.8</v>
      </c>
      <c r="O409" s="3">
        <v>3.05</v>
      </c>
      <c r="P409" s="3">
        <v>0.84</v>
      </c>
      <c r="Q409" s="4">
        <v>0.2754098360655738</v>
      </c>
      <c r="R409" s="1">
        <v>10</v>
      </c>
      <c r="S409" s="4">
        <v>0.05922384104881218</v>
      </c>
      <c r="U409" s="4" t="s">
        <v>1062</v>
      </c>
      <c r="V409" s="1" t="s">
        <v>1066</v>
      </c>
      <c r="W409" s="6" t="s">
        <v>1072</v>
      </c>
      <c r="X409" s="7">
        <v>0</v>
      </c>
      <c r="Y409" s="10">
        <v>45574</v>
      </c>
      <c r="Z409" s="1" t="s">
        <v>1081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HYPERLINK("https://www.suredividend.com/sure-analysis-BFC/","Bank First Corporation")</f>
        <v>0</v>
      </c>
      <c r="C410" s="1" t="s">
        <v>936</v>
      </c>
      <c r="D410" s="3">
        <v>95</v>
      </c>
      <c r="E410" s="3">
        <v>102.21</v>
      </c>
      <c r="F410" s="3">
        <v>102</v>
      </c>
      <c r="G410" s="4">
        <v>1.002058823529412</v>
      </c>
      <c r="H410" s="4">
        <v>0.01761080129145876</v>
      </c>
      <c r="I410" s="4">
        <v>-0.0004112568220632218</v>
      </c>
      <c r="J410" s="4">
        <v>0.08</v>
      </c>
      <c r="K410" s="4">
        <v>0.09548976804693621</v>
      </c>
      <c r="L410" s="1" t="s">
        <v>591</v>
      </c>
      <c r="M410" s="3" t="s">
        <v>833</v>
      </c>
      <c r="N410" s="5">
        <v>14.0013698630137</v>
      </c>
      <c r="O410" s="3">
        <v>7.3</v>
      </c>
      <c r="P410" s="3">
        <v>1.8</v>
      </c>
      <c r="Q410" s="4">
        <v>0.2465753424657534</v>
      </c>
      <c r="R410" s="1">
        <v>11</v>
      </c>
      <c r="S410" s="4">
        <v>0.0796084730466029</v>
      </c>
      <c r="T410" s="1" t="s">
        <v>1037</v>
      </c>
      <c r="U410" s="4" t="s">
        <v>1062</v>
      </c>
      <c r="V410" s="1" t="s">
        <v>1066</v>
      </c>
      <c r="W410" s="6" t="s">
        <v>1072</v>
      </c>
      <c r="X410" s="7">
        <v>1025.73524</v>
      </c>
      <c r="Y410" s="10">
        <v>45582</v>
      </c>
      <c r="Z410" s="1" t="s">
        <v>1081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HYPERLINK("https://www.suredividend.com/sure-analysis-TEL/","TE Connectivity Ltd")</f>
        <v>0</v>
      </c>
      <c r="C411" s="1" t="s">
        <v>937</v>
      </c>
      <c r="D411" s="3">
        <v>148</v>
      </c>
      <c r="E411" s="3">
        <v>148.4</v>
      </c>
      <c r="F411" s="3">
        <v>149</v>
      </c>
      <c r="G411" s="4">
        <v>0.9959731543624162</v>
      </c>
      <c r="H411" s="4">
        <v>0.01752021563342318</v>
      </c>
      <c r="I411" s="4">
        <v>0.0008073207505441271</v>
      </c>
      <c r="J411" s="4">
        <v>0.08</v>
      </c>
      <c r="K411" s="4">
        <v>0.09537707945918328</v>
      </c>
      <c r="L411" s="1" t="s">
        <v>591</v>
      </c>
      <c r="M411" s="3" t="s">
        <v>833</v>
      </c>
      <c r="N411" s="5">
        <v>18.43478260869565</v>
      </c>
      <c r="O411" s="3">
        <v>8.050000000000001</v>
      </c>
      <c r="P411" s="3">
        <v>2.6</v>
      </c>
      <c r="Q411" s="4">
        <v>0.3229813664596273</v>
      </c>
      <c r="R411" s="1">
        <v>16</v>
      </c>
      <c r="S411" s="4">
        <v>0.05010553388446692</v>
      </c>
      <c r="T411" s="1" t="s">
        <v>978</v>
      </c>
      <c r="U411" s="4" t="s">
        <v>1062</v>
      </c>
      <c r="V411" s="1" t="s">
        <v>1067</v>
      </c>
      <c r="W411" s="6" t="s">
        <v>1075</v>
      </c>
      <c r="X411" s="7">
        <v>0</v>
      </c>
      <c r="Y411" s="10">
        <v>45601</v>
      </c>
      <c r="Z411" s="1" t="s">
        <v>1085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HYPERLINK("https://www.suredividend.com/sure-analysis-WTFC/","Wintrust Financial Corporation")</f>
        <v>0</v>
      </c>
      <c r="C412" s="1" t="s">
        <v>936</v>
      </c>
      <c r="D412" s="3">
        <v>113</v>
      </c>
      <c r="E412" s="3">
        <v>132.275</v>
      </c>
      <c r="F412" s="3">
        <v>122</v>
      </c>
      <c r="G412" s="4">
        <v>1.08422131147541</v>
      </c>
      <c r="H412" s="4">
        <v>0.01360801360801361</v>
      </c>
      <c r="I412" s="4">
        <v>-0.01604233754056739</v>
      </c>
      <c r="J412" s="4">
        <v>0.1</v>
      </c>
      <c r="K412" s="4">
        <v>0.09535815330202246</v>
      </c>
      <c r="L412" s="1" t="s">
        <v>591</v>
      </c>
      <c r="M412" s="3" t="s">
        <v>833</v>
      </c>
      <c r="N412" s="5">
        <v>13.04487179487179</v>
      </c>
      <c r="O412" s="3">
        <v>10.14</v>
      </c>
      <c r="P412" s="3">
        <v>1.8</v>
      </c>
      <c r="Q412" s="4">
        <v>0.1775147928994083</v>
      </c>
      <c r="R412" s="1">
        <v>11</v>
      </c>
      <c r="S412" s="4">
        <v>0.100082101138866</v>
      </c>
      <c r="T412" s="1" t="s">
        <v>980</v>
      </c>
      <c r="U412" s="4" t="s">
        <v>1062</v>
      </c>
      <c r="V412" s="1" t="s">
        <v>1066</v>
      </c>
      <c r="W412" s="6" t="s">
        <v>1072</v>
      </c>
      <c r="X412" s="7">
        <v>8793.593978999999</v>
      </c>
      <c r="Y412" s="10">
        <v>45591</v>
      </c>
      <c r="Z412" s="1" t="s">
        <v>1081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HYPERLINK("https://www.suredividend.com/sure-analysis-SBUX/","Starbucks Corp.")</f>
        <v>0</v>
      </c>
      <c r="C413" s="1" t="s">
        <v>936</v>
      </c>
      <c r="D413" s="3">
        <v>98</v>
      </c>
      <c r="E413" s="3">
        <v>100.42</v>
      </c>
      <c r="F413" s="3">
        <v>85</v>
      </c>
      <c r="G413" s="4">
        <v>1.181411764705882</v>
      </c>
      <c r="H413" s="4">
        <v>0.02429794861581358</v>
      </c>
      <c r="I413" s="4">
        <v>-0.0327923079648601</v>
      </c>
      <c r="J413" s="4">
        <v>0.11</v>
      </c>
      <c r="K413" s="4">
        <v>0.09528769214729671</v>
      </c>
      <c r="L413" s="1" t="s">
        <v>591</v>
      </c>
      <c r="M413" s="3" t="s">
        <v>591</v>
      </c>
      <c r="N413" s="5">
        <v>27.14054054054054</v>
      </c>
      <c r="O413" s="3">
        <v>3.7</v>
      </c>
      <c r="P413" s="3">
        <v>2.44</v>
      </c>
      <c r="Q413" s="4">
        <v>0.6594594594594594</v>
      </c>
      <c r="R413" s="1">
        <v>14</v>
      </c>
      <c r="S413" s="4">
        <v>0.07110913505196881</v>
      </c>
      <c r="T413" s="1" t="s">
        <v>972</v>
      </c>
      <c r="U413" s="4" t="s">
        <v>1062</v>
      </c>
      <c r="V413" s="1" t="s">
        <v>1066</v>
      </c>
      <c r="W413" s="6" t="s">
        <v>1077</v>
      </c>
      <c r="X413" s="7">
        <v>113773.28</v>
      </c>
      <c r="Y413" s="10">
        <v>45589</v>
      </c>
      <c r="Z413" s="1" t="s">
        <v>1088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HYPERLINK("https://www.suredividend.com/sure-analysis-TRN/","Trinity Industries, Inc.")</f>
        <v>0</v>
      </c>
      <c r="C414" s="1" t="s">
        <v>937</v>
      </c>
      <c r="D414" s="3">
        <v>38</v>
      </c>
      <c r="E414" s="3">
        <v>37.43</v>
      </c>
      <c r="F414" s="3">
        <v>35</v>
      </c>
      <c r="G414" s="4">
        <v>1.069428571428571</v>
      </c>
      <c r="H414" s="4">
        <v>0.02992252204114347</v>
      </c>
      <c r="I414" s="4">
        <v>-0.01333518012813917</v>
      </c>
      <c r="J414" s="4">
        <v>0.08</v>
      </c>
      <c r="K414" s="4">
        <v>0.09505267835022413</v>
      </c>
      <c r="L414" s="1" t="s">
        <v>591</v>
      </c>
      <c r="M414" s="3" t="s">
        <v>939</v>
      </c>
      <c r="N414" s="5">
        <v>21.38857142857143</v>
      </c>
      <c r="O414" s="3">
        <v>1.75</v>
      </c>
      <c r="P414" s="3">
        <v>1.12</v>
      </c>
      <c r="Q414" s="4">
        <v>0.64</v>
      </c>
      <c r="R414" s="1">
        <v>14</v>
      </c>
      <c r="S414" s="4">
        <v>0.09953965407958165</v>
      </c>
      <c r="T414" s="1" t="s">
        <v>963</v>
      </c>
      <c r="U414" s="4" t="s">
        <v>1062</v>
      </c>
      <c r="V414" s="1" t="s">
        <v>1066</v>
      </c>
      <c r="W414" s="6" t="s">
        <v>1069</v>
      </c>
      <c r="X414" s="7">
        <v>3076.184105</v>
      </c>
      <c r="Y414" s="10">
        <v>45610</v>
      </c>
      <c r="Z414" s="1" t="s">
        <v>1080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HYPERLINK("https://www.suredividend.com/sure-analysis-CYFL/","Century Financial Corporation")</f>
        <v>0</v>
      </c>
      <c r="C415" s="1" t="s">
        <v>937</v>
      </c>
      <c r="D415" s="3">
        <v>38</v>
      </c>
      <c r="E415" s="3">
        <v>36.94</v>
      </c>
      <c r="F415" s="3">
        <v>39</v>
      </c>
      <c r="G415" s="4">
        <v>0.9471794871794871</v>
      </c>
      <c r="H415" s="4">
        <v>0.02598808879263671</v>
      </c>
      <c r="I415" s="4">
        <v>0.01091244536136626</v>
      </c>
      <c r="J415" s="4">
        <v>0.06</v>
      </c>
      <c r="K415" s="4">
        <v>0.09410089813976641</v>
      </c>
      <c r="L415" s="1" t="s">
        <v>591</v>
      </c>
      <c r="M415" s="3" t="s">
        <v>591</v>
      </c>
      <c r="N415" s="5">
        <v>7.538775510204081</v>
      </c>
      <c r="O415" s="3">
        <v>4.9</v>
      </c>
      <c r="P415" s="3">
        <v>0.96</v>
      </c>
      <c r="Q415" s="4">
        <v>0.1959183673469388</v>
      </c>
      <c r="R415" s="1">
        <v>12</v>
      </c>
      <c r="S415" s="4">
        <v>0.05922384104881218</v>
      </c>
      <c r="U415" s="4" t="s">
        <v>1062</v>
      </c>
      <c r="V415" s="1" t="s">
        <v>1066</v>
      </c>
      <c r="W415" s="6" t="s">
        <v>1072</v>
      </c>
      <c r="X415" s="7">
        <v>0</v>
      </c>
      <c r="Y415" s="10">
        <v>45605</v>
      </c>
      <c r="Z415" s="1" t="s">
        <v>1081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HYPERLINK("https://www.suredividend.com/sure-analysis-TM/","Toyota Motor Corporation")</f>
        <v>0</v>
      </c>
      <c r="C416" s="1" t="s">
        <v>937</v>
      </c>
      <c r="D416" s="3">
        <v>184</v>
      </c>
      <c r="E416" s="3">
        <v>174.78</v>
      </c>
      <c r="F416" s="3">
        <v>212</v>
      </c>
      <c r="G416" s="4">
        <v>0.824433962264151</v>
      </c>
      <c r="H416" s="4">
        <v>0.02780638516992791</v>
      </c>
      <c r="I416" s="4">
        <v>0.03936676395182204</v>
      </c>
      <c r="J416" s="4">
        <v>0.03</v>
      </c>
      <c r="K416" s="4">
        <v>0.09339430360773582</v>
      </c>
      <c r="L416" s="1" t="s">
        <v>591</v>
      </c>
      <c r="M416" s="3" t="s">
        <v>833</v>
      </c>
      <c r="N416" s="5">
        <v>8.263829787234043</v>
      </c>
      <c r="O416" s="3">
        <v>21.15</v>
      </c>
      <c r="P416" s="3">
        <v>4.86</v>
      </c>
      <c r="Q416" s="4">
        <v>0.2297872340425532</v>
      </c>
      <c r="R416" s="1">
        <v>2</v>
      </c>
      <c r="S416" s="4">
        <v>0.03989680129027162</v>
      </c>
      <c r="U416" s="4" t="s">
        <v>1062</v>
      </c>
      <c r="V416" s="1" t="s">
        <v>1067</v>
      </c>
      <c r="W416" s="6" t="s">
        <v>1077</v>
      </c>
      <c r="X416" s="7">
        <v>284164.242176</v>
      </c>
      <c r="Y416" s="10">
        <v>45524</v>
      </c>
      <c r="Z416" s="1" t="s">
        <v>1087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HYPERLINK("https://www.suredividend.com/sure-analysis-MA/","Mastercard Incorporated")</f>
        <v>0</v>
      </c>
      <c r="C417" s="1" t="s">
        <v>937</v>
      </c>
      <c r="D417" s="3">
        <v>509</v>
      </c>
      <c r="E417" s="3">
        <v>521.635</v>
      </c>
      <c r="F417" s="3">
        <v>392</v>
      </c>
      <c r="G417" s="4">
        <v>1.330701530612245</v>
      </c>
      <c r="H417" s="4">
        <v>0.005061010093264448</v>
      </c>
      <c r="I417" s="4">
        <v>-0.05553934886280087</v>
      </c>
      <c r="J417" s="4">
        <v>0.15</v>
      </c>
      <c r="K417" s="4">
        <v>0.09171173134659072</v>
      </c>
      <c r="L417" s="1" t="s">
        <v>591</v>
      </c>
      <c r="M417" s="3" t="s">
        <v>648</v>
      </c>
      <c r="N417" s="5">
        <v>35.9748275862069</v>
      </c>
      <c r="O417" s="3">
        <v>14.5</v>
      </c>
      <c r="P417" s="3">
        <v>2.64</v>
      </c>
      <c r="Q417" s="4">
        <v>0.1820689655172414</v>
      </c>
      <c r="R417" s="1">
        <v>13</v>
      </c>
      <c r="S417" s="4">
        <v>0.1500007374307972</v>
      </c>
      <c r="T417" s="1" t="s">
        <v>1015</v>
      </c>
      <c r="U417" s="4" t="s">
        <v>1062</v>
      </c>
      <c r="V417" s="1" t="s">
        <v>1066</v>
      </c>
      <c r="W417" s="6" t="s">
        <v>1072</v>
      </c>
      <c r="X417" s="7">
        <v>478768.199136</v>
      </c>
      <c r="Y417" s="10">
        <v>45599</v>
      </c>
      <c r="Z417" s="1" t="s">
        <v>1079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HYPERLINK("https://www.suredividend.com/sure-analysis-WTW/","Willis Towers Watson Public Limited Company")</f>
        <v>0</v>
      </c>
      <c r="C418" s="1" t="s">
        <v>937</v>
      </c>
      <c r="D418" s="3">
        <v>308</v>
      </c>
      <c r="E418" s="3">
        <v>312.66</v>
      </c>
      <c r="F418" s="3">
        <v>301</v>
      </c>
      <c r="G418" s="4">
        <v>1.038737541528239</v>
      </c>
      <c r="H418" s="4">
        <v>0.01125823578327896</v>
      </c>
      <c r="I418" s="4">
        <v>-0.007572398506619837</v>
      </c>
      <c r="J418" s="4">
        <v>0.09</v>
      </c>
      <c r="K418" s="4">
        <v>0.0916839563905425</v>
      </c>
      <c r="L418" s="1" t="s">
        <v>591</v>
      </c>
      <c r="M418" s="3" t="s">
        <v>648</v>
      </c>
      <c r="N418" s="5">
        <v>18.72215568862276</v>
      </c>
      <c r="O418" s="3">
        <v>16.7</v>
      </c>
      <c r="P418" s="3">
        <v>3.52</v>
      </c>
      <c r="Q418" s="4">
        <v>0.2107784431137725</v>
      </c>
      <c r="R418" s="1">
        <v>8</v>
      </c>
      <c r="S418" s="4">
        <v>0.0701307832252307</v>
      </c>
      <c r="T418" s="1" t="s">
        <v>965</v>
      </c>
      <c r="U418" s="4" t="s">
        <v>1062</v>
      </c>
      <c r="V418" s="1" t="s">
        <v>1067</v>
      </c>
      <c r="W418" s="6" t="s">
        <v>1072</v>
      </c>
      <c r="X418" s="7">
        <v>31496.855094</v>
      </c>
      <c r="Y418" s="10">
        <v>45603</v>
      </c>
      <c r="Z418" s="1" t="s">
        <v>1090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HYPERLINK("https://www.suredividend.com/sure-analysis-NXST/","Nexstar Media Group Inc")</f>
        <v>0</v>
      </c>
      <c r="C419" s="1" t="s">
        <v>937</v>
      </c>
      <c r="D419" s="3">
        <v>162</v>
      </c>
      <c r="E419" s="3">
        <v>162.21</v>
      </c>
      <c r="F419" s="3">
        <v>192</v>
      </c>
      <c r="G419" s="4">
        <v>0.84484375</v>
      </c>
      <c r="H419" s="4">
        <v>0.04167437272671228</v>
      </c>
      <c r="I419" s="4">
        <v>0.03429570413854144</v>
      </c>
      <c r="J419" s="4">
        <v>0.02</v>
      </c>
      <c r="K419" s="4">
        <v>0.09142077001876503</v>
      </c>
      <c r="L419" s="1" t="s">
        <v>591</v>
      </c>
      <c r="M419" s="3" t="s">
        <v>939</v>
      </c>
      <c r="N419" s="5">
        <v>6.75875</v>
      </c>
      <c r="O419" s="3">
        <v>24</v>
      </c>
      <c r="P419" s="3">
        <v>6.76</v>
      </c>
      <c r="Q419" s="4">
        <v>0.2816666666666667</v>
      </c>
      <c r="R419" s="1">
        <v>11</v>
      </c>
      <c r="S419" s="4">
        <v>0.05005686832054113</v>
      </c>
      <c r="T419" s="1" t="s">
        <v>972</v>
      </c>
      <c r="U419" s="4" t="s">
        <v>1062</v>
      </c>
      <c r="V419" s="1" t="s">
        <v>1066</v>
      </c>
      <c r="W419" s="6" t="s">
        <v>1068</v>
      </c>
      <c r="X419" s="7">
        <v>5031.137905</v>
      </c>
      <c r="Y419" s="10">
        <v>45611</v>
      </c>
      <c r="Z419" s="1" t="s">
        <v>1093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HYPERLINK("https://www.suredividend.com/sure-analysis-BEN/","Franklin Resources, Inc.")</f>
        <v>0</v>
      </c>
      <c r="C420" s="1" t="s">
        <v>937</v>
      </c>
      <c r="D420" s="3">
        <v>21</v>
      </c>
      <c r="E420" s="3">
        <v>21.81</v>
      </c>
      <c r="F420" s="3">
        <v>22</v>
      </c>
      <c r="G420" s="4">
        <v>0.9913636363636363</v>
      </c>
      <c r="H420" s="4">
        <v>0.05685465382851903</v>
      </c>
      <c r="I420" s="4">
        <v>0.001736280220957287</v>
      </c>
      <c r="J420" s="4">
        <v>0.04</v>
      </c>
      <c r="K420" s="4">
        <v>0.09128139903301058</v>
      </c>
      <c r="L420" s="1" t="s">
        <v>591</v>
      </c>
      <c r="M420" s="3" t="s">
        <v>44</v>
      </c>
      <c r="N420" s="5">
        <v>9.049792531120332</v>
      </c>
      <c r="O420" s="3">
        <v>2.41</v>
      </c>
      <c r="P420" s="3">
        <v>1.24</v>
      </c>
      <c r="Q420" s="4">
        <v>0.5145228215767634</v>
      </c>
      <c r="R420" s="1">
        <v>44</v>
      </c>
      <c r="S420" s="4">
        <v>0.04018611538359207</v>
      </c>
      <c r="T420" s="1" t="s">
        <v>965</v>
      </c>
      <c r="U420" s="4" t="s">
        <v>1062</v>
      </c>
      <c r="V420" s="1" t="s">
        <v>1066</v>
      </c>
      <c r="W420" s="6" t="s">
        <v>1072</v>
      </c>
      <c r="X420" s="7">
        <v>11415.955359</v>
      </c>
      <c r="Y420" s="10">
        <v>45610</v>
      </c>
      <c r="Z420" s="1" t="s">
        <v>1085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HYPERLINK("https://www.suredividend.com/sure-analysis-SR/","Spire Inc.")</f>
        <v>0</v>
      </c>
      <c r="C421" s="1" t="s">
        <v>936</v>
      </c>
      <c r="D421" s="3">
        <v>64</v>
      </c>
      <c r="E421" s="3">
        <v>68.175</v>
      </c>
      <c r="F421" s="3">
        <v>67</v>
      </c>
      <c r="G421" s="4">
        <v>1.017537313432836</v>
      </c>
      <c r="H421" s="4">
        <v>0.0442977631096443</v>
      </c>
      <c r="I421" s="4">
        <v>-0.003471023888689806</v>
      </c>
      <c r="J421" s="4">
        <v>0.055</v>
      </c>
      <c r="K421" s="4">
        <v>0.09037403603475336</v>
      </c>
      <c r="L421" s="1" t="s">
        <v>591</v>
      </c>
      <c r="M421" s="3" t="s">
        <v>44</v>
      </c>
      <c r="N421" s="5">
        <v>16.23214285714285</v>
      </c>
      <c r="O421" s="3">
        <v>4.2</v>
      </c>
      <c r="P421" s="3">
        <v>3.02</v>
      </c>
      <c r="Q421" s="4">
        <v>0.719047619047619</v>
      </c>
      <c r="R421" s="1">
        <v>21</v>
      </c>
      <c r="S421" s="4">
        <v>0.04976178120084707</v>
      </c>
      <c r="T421" s="1" t="s">
        <v>1038</v>
      </c>
      <c r="U421" s="4" t="s">
        <v>1062</v>
      </c>
      <c r="V421" s="1" t="s">
        <v>1066</v>
      </c>
      <c r="W421" s="6" t="s">
        <v>1071</v>
      </c>
      <c r="X421" s="7">
        <v>4074.2421</v>
      </c>
      <c r="Y421" s="10">
        <v>45514</v>
      </c>
      <c r="Z421" s="1" t="s">
        <v>1084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HYPERLINK("https://www.suredividend.com/sure-analysis-WAFD/","WaFd Inc")</f>
        <v>0</v>
      </c>
      <c r="C422" s="1" t="s">
        <v>937</v>
      </c>
      <c r="D422" s="3">
        <v>36</v>
      </c>
      <c r="E422" s="3">
        <v>36.13</v>
      </c>
      <c r="F422" s="3">
        <v>35</v>
      </c>
      <c r="G422" s="4">
        <v>1.032285714285714</v>
      </c>
      <c r="H422" s="4">
        <v>0.02878494326044838</v>
      </c>
      <c r="I422" s="4">
        <v>-0.006334945816385051</v>
      </c>
      <c r="J422" s="4">
        <v>0.07000000000000001</v>
      </c>
      <c r="K422" s="4">
        <v>0.0896152305957163</v>
      </c>
      <c r="L422" s="1" t="s">
        <v>591</v>
      </c>
      <c r="M422" s="3" t="s">
        <v>591</v>
      </c>
      <c r="N422" s="5">
        <v>12.04333333333333</v>
      </c>
      <c r="O422" s="3">
        <v>3</v>
      </c>
      <c r="P422" s="3">
        <v>1.04</v>
      </c>
      <c r="Q422" s="4">
        <v>0.3466666666666667</v>
      </c>
      <c r="R422" s="1">
        <v>14</v>
      </c>
      <c r="S422" s="4">
        <v>0.07019742897422021</v>
      </c>
      <c r="T422" s="1" t="s">
        <v>1002</v>
      </c>
      <c r="U422" s="4" t="s">
        <v>1062</v>
      </c>
      <c r="V422" s="1" t="s">
        <v>1066</v>
      </c>
      <c r="W422" s="6" t="s">
        <v>1072</v>
      </c>
      <c r="X422" s="7">
        <v>2933.641658</v>
      </c>
      <c r="Y422" s="10">
        <v>45586</v>
      </c>
      <c r="Z422" s="1" t="s">
        <v>1083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HYPERLINK("https://www.suredividend.com/sure-analysis-CNO/","CNO Financial Group")</f>
        <v>0</v>
      </c>
      <c r="C423" s="1" t="s">
        <v>936</v>
      </c>
      <c r="D423" s="3">
        <v>35</v>
      </c>
      <c r="E423" s="3">
        <v>38.97</v>
      </c>
      <c r="F423" s="3">
        <v>38</v>
      </c>
      <c r="G423" s="4">
        <v>1.025526315789474</v>
      </c>
      <c r="H423" s="4">
        <v>0.01642288940210418</v>
      </c>
      <c r="I423" s="4">
        <v>-0.005028506442437464</v>
      </c>
      <c r="J423" s="4">
        <v>0.08</v>
      </c>
      <c r="K423" s="4">
        <v>0.08873387470662042</v>
      </c>
      <c r="L423" s="1" t="s">
        <v>591</v>
      </c>
      <c r="M423" s="3" t="s">
        <v>833</v>
      </c>
      <c r="N423" s="5">
        <v>11.29565217391304</v>
      </c>
      <c r="O423" s="3">
        <v>3.45</v>
      </c>
      <c r="P423" s="3">
        <v>0.64</v>
      </c>
      <c r="Q423" s="4">
        <v>0.1855072463768116</v>
      </c>
      <c r="R423" s="1">
        <v>12</v>
      </c>
      <c r="S423" s="4">
        <v>0.05589288248337687</v>
      </c>
      <c r="T423" s="1" t="s">
        <v>1039</v>
      </c>
      <c r="U423" s="4" t="s">
        <v>1062</v>
      </c>
      <c r="V423" s="1" t="s">
        <v>1066</v>
      </c>
      <c r="W423" s="6" t="s">
        <v>1072</v>
      </c>
      <c r="X423" s="7">
        <v>4019.99129</v>
      </c>
      <c r="Y423" s="10">
        <v>45597</v>
      </c>
      <c r="Z423" s="1" t="s">
        <v>1090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HYPERLINK("https://www.suredividend.com/sure-analysis-TFII/","TFI International Inc.")</f>
        <v>0</v>
      </c>
      <c r="C424" s="1" t="s">
        <v>936</v>
      </c>
      <c r="D424" s="3">
        <v>135</v>
      </c>
      <c r="E424" s="3">
        <v>143.62</v>
      </c>
      <c r="F424" s="3">
        <v>99</v>
      </c>
      <c r="G424" s="4">
        <v>1.450707070707071</v>
      </c>
      <c r="H424" s="4">
        <v>0.01114050967831778</v>
      </c>
      <c r="I424" s="4">
        <v>-0.07170918263623383</v>
      </c>
      <c r="J424" s="4">
        <v>0.16</v>
      </c>
      <c r="K424" s="4">
        <v>0.0883590234248548</v>
      </c>
      <c r="L424" s="1" t="s">
        <v>591</v>
      </c>
      <c r="M424" s="3" t="s">
        <v>648</v>
      </c>
      <c r="N424" s="5">
        <v>23.16451612903226</v>
      </c>
      <c r="O424" s="3">
        <v>6.2</v>
      </c>
      <c r="P424" s="3">
        <v>1.6</v>
      </c>
      <c r="Q424" s="4">
        <v>0.2580645161290323</v>
      </c>
      <c r="R424" s="1">
        <v>9</v>
      </c>
      <c r="S424" s="4">
        <v>0.1200201219146695</v>
      </c>
      <c r="U424" s="4" t="s">
        <v>1062</v>
      </c>
      <c r="V424" s="1" t="s">
        <v>1067</v>
      </c>
      <c r="W424" s="6" t="s">
        <v>1069</v>
      </c>
      <c r="X424" s="7">
        <v>12114.011016</v>
      </c>
      <c r="Y424" s="10">
        <v>45594</v>
      </c>
      <c r="Z424" s="1" t="s">
        <v>1090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HYPERLINK("https://www.suredividend.com/sure-analysis-BORT/","Bank of Botetourt")</f>
        <v>0</v>
      </c>
      <c r="C425" s="1" t="s">
        <v>937</v>
      </c>
      <c r="D425" s="3">
        <v>32</v>
      </c>
      <c r="E425" s="3">
        <v>32.14</v>
      </c>
      <c r="F425" s="3">
        <v>33</v>
      </c>
      <c r="G425" s="4">
        <v>0.973939393939394</v>
      </c>
      <c r="H425" s="4">
        <v>0.02489110143123833</v>
      </c>
      <c r="I425" s="4">
        <v>0.00529521056334592</v>
      </c>
      <c r="J425" s="4">
        <v>0.06</v>
      </c>
      <c r="K425" s="4">
        <v>0.08773666166880134</v>
      </c>
      <c r="L425" s="1" t="s">
        <v>591</v>
      </c>
      <c r="M425" s="3" t="s">
        <v>591</v>
      </c>
      <c r="N425" s="5">
        <v>8.348051948051948</v>
      </c>
      <c r="O425" s="3">
        <v>3.85</v>
      </c>
      <c r="P425" s="3">
        <v>0.8</v>
      </c>
      <c r="Q425" s="4">
        <v>0.2077922077922078</v>
      </c>
      <c r="R425" s="1">
        <v>13</v>
      </c>
      <c r="S425" s="4">
        <v>0.05988502997905321</v>
      </c>
      <c r="U425" s="4" t="s">
        <v>1062</v>
      </c>
      <c r="V425" s="1" t="s">
        <v>1066</v>
      </c>
      <c r="W425" s="6" t="s">
        <v>1072</v>
      </c>
      <c r="X425" s="7">
        <v>44.307368</v>
      </c>
      <c r="Y425" s="10">
        <v>45607</v>
      </c>
      <c r="Z425" s="1" t="s">
        <v>1081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HYPERLINK("https://www.suredividend.com/sure-analysis-BTI/","British American Tobacco Plc")</f>
        <v>0</v>
      </c>
      <c r="C426" s="1" t="s">
        <v>937</v>
      </c>
      <c r="D426" s="3">
        <v>36</v>
      </c>
      <c r="E426" s="3">
        <v>36.68</v>
      </c>
      <c r="F426" s="3">
        <v>38</v>
      </c>
      <c r="G426" s="4">
        <v>0.9652631578947368</v>
      </c>
      <c r="H426" s="4">
        <v>0.0806979280261723</v>
      </c>
      <c r="I426" s="4">
        <v>0.007095960324213557</v>
      </c>
      <c r="J426" s="4">
        <v>0.01</v>
      </c>
      <c r="K426" s="4">
        <v>0.08696756508534609</v>
      </c>
      <c r="L426" s="1" t="s">
        <v>591</v>
      </c>
      <c r="M426" s="3" t="s">
        <v>44</v>
      </c>
      <c r="N426" s="5">
        <v>7.722105263157895</v>
      </c>
      <c r="O426" s="3">
        <v>4.75</v>
      </c>
      <c r="P426" s="3">
        <v>2.96</v>
      </c>
      <c r="Q426" s="4">
        <v>0.6231578947368421</v>
      </c>
      <c r="R426" s="1">
        <v>2</v>
      </c>
      <c r="S426" s="4">
        <v>0.02011987338221144</v>
      </c>
      <c r="T426" s="1" t="s">
        <v>1040</v>
      </c>
      <c r="U426" s="4" t="s">
        <v>1062</v>
      </c>
      <c r="V426" s="1" t="s">
        <v>1067</v>
      </c>
      <c r="W426" s="6" t="s">
        <v>1074</v>
      </c>
      <c r="X426" s="7">
        <v>90108.740464</v>
      </c>
      <c r="Y426" s="10">
        <v>45524</v>
      </c>
      <c r="Z426" s="1" t="s">
        <v>1087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HYPERLINK("https://www.suredividend.com/sure-analysis-CCBG/","Capital City Bank Group, Inc.")</f>
        <v>0</v>
      </c>
      <c r="C427" s="1" t="s">
        <v>936</v>
      </c>
      <c r="D427" s="3">
        <v>34</v>
      </c>
      <c r="E427" s="3">
        <v>38.03</v>
      </c>
      <c r="F427" s="3">
        <v>39</v>
      </c>
      <c r="G427" s="4">
        <v>0.9751282051282052</v>
      </c>
      <c r="H427" s="4">
        <v>0.02419142782014199</v>
      </c>
      <c r="I427" s="4">
        <v>0.005049973185897061</v>
      </c>
      <c r="J427" s="4">
        <v>0.06</v>
      </c>
      <c r="K427" s="4">
        <v>0.08689370856098155</v>
      </c>
      <c r="L427" s="1" t="s">
        <v>591</v>
      </c>
      <c r="M427" s="3" t="s">
        <v>833</v>
      </c>
      <c r="N427" s="5">
        <v>12.30744336569579</v>
      </c>
      <c r="O427" s="3">
        <v>3.09</v>
      </c>
      <c r="P427" s="3">
        <v>0.92</v>
      </c>
      <c r="Q427" s="4">
        <v>0.2977346278317152</v>
      </c>
      <c r="R427" s="1">
        <v>11</v>
      </c>
      <c r="S427" s="4">
        <v>0.05979888147511248</v>
      </c>
      <c r="T427" s="1" t="s">
        <v>964</v>
      </c>
      <c r="U427" s="4" t="s">
        <v>1062</v>
      </c>
      <c r="V427" s="1" t="s">
        <v>1066</v>
      </c>
      <c r="W427" s="6" t="s">
        <v>1072</v>
      </c>
      <c r="X427" s="7">
        <v>642.703633</v>
      </c>
      <c r="Y427" s="10">
        <v>45593</v>
      </c>
      <c r="Z427" s="1" t="s">
        <v>1081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HYPERLINK("https://www.suredividend.com/sure-analysis-HIG/","Hartford Financial Services Group Inc.")</f>
        <v>0</v>
      </c>
      <c r="C428" s="1" t="s">
        <v>937</v>
      </c>
      <c r="D428" s="3">
        <v>113</v>
      </c>
      <c r="E428" s="3">
        <v>118.13</v>
      </c>
      <c r="F428" s="3">
        <v>112</v>
      </c>
      <c r="G428" s="4">
        <v>1.054732142857143</v>
      </c>
      <c r="H428" s="4">
        <v>0.01760772030813511</v>
      </c>
      <c r="I428" s="4">
        <v>-0.0106007797898986</v>
      </c>
      <c r="J428" s="4">
        <v>0.08</v>
      </c>
      <c r="K428" s="4">
        <v>0.08421293336772839</v>
      </c>
      <c r="L428" s="1" t="s">
        <v>591</v>
      </c>
      <c r="M428" s="3" t="s">
        <v>833</v>
      </c>
      <c r="N428" s="5">
        <v>11.58137254901961</v>
      </c>
      <c r="O428" s="3">
        <v>10.2</v>
      </c>
      <c r="P428" s="3">
        <v>2.08</v>
      </c>
      <c r="Q428" s="4">
        <v>0.203921568627451</v>
      </c>
      <c r="R428" s="1">
        <v>15</v>
      </c>
      <c r="S428" s="4">
        <v>0.05973259432914246</v>
      </c>
      <c r="T428" s="1" t="s">
        <v>986</v>
      </c>
      <c r="U428" s="4" t="s">
        <v>1062</v>
      </c>
      <c r="V428" s="1" t="s">
        <v>1066</v>
      </c>
      <c r="W428" s="6" t="s">
        <v>1072</v>
      </c>
      <c r="X428" s="7">
        <v>36981.434632</v>
      </c>
      <c r="Y428" s="10">
        <v>45596</v>
      </c>
      <c r="Z428" s="1" t="s">
        <v>1083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HYPERLINK("https://www.suredividend.com/sure-analysis-DHI/","D.R. Horton Inc.")</f>
        <v>0</v>
      </c>
      <c r="C429" s="1" t="s">
        <v>937</v>
      </c>
      <c r="D429" s="3">
        <v>167</v>
      </c>
      <c r="E429" s="3">
        <v>161.46</v>
      </c>
      <c r="F429" s="3">
        <v>143</v>
      </c>
      <c r="G429" s="4">
        <v>1.129090909090909</v>
      </c>
      <c r="H429" s="4">
        <v>0.009909575126966431</v>
      </c>
      <c r="I429" s="4">
        <v>-0.02399011128611628</v>
      </c>
      <c r="J429" s="4">
        <v>0.1</v>
      </c>
      <c r="K429" s="4">
        <v>0.08402173289645432</v>
      </c>
      <c r="L429" s="1" t="s">
        <v>591</v>
      </c>
      <c r="M429" s="3" t="s">
        <v>833</v>
      </c>
      <c r="N429" s="5">
        <v>11.31464611072179</v>
      </c>
      <c r="O429" s="3">
        <v>14.27</v>
      </c>
      <c r="P429" s="3">
        <v>1.6</v>
      </c>
      <c r="Q429" s="4">
        <v>0.1121233356692362</v>
      </c>
      <c r="R429" s="1">
        <v>9</v>
      </c>
      <c r="S429" s="4">
        <v>0.1200201219146695</v>
      </c>
      <c r="T429" s="1" t="s">
        <v>949</v>
      </c>
      <c r="U429" s="4" t="s">
        <v>1062</v>
      </c>
      <c r="V429" s="1" t="s">
        <v>1066</v>
      </c>
      <c r="W429" s="6" t="s">
        <v>1077</v>
      </c>
      <c r="X429" s="7">
        <v>52639.173499</v>
      </c>
      <c r="Y429" s="10">
        <v>45603</v>
      </c>
      <c r="Z429" s="1" t="s">
        <v>1085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HYPERLINK("https://www.suredividend.com/sure-analysis-ORRF/","Orrstown Financial Services, Inc.")</f>
        <v>0</v>
      </c>
      <c r="C430" s="1" t="s">
        <v>936</v>
      </c>
      <c r="D430" s="3">
        <v>38</v>
      </c>
      <c r="E430" s="3">
        <v>40.16</v>
      </c>
      <c r="F430" s="3">
        <v>38</v>
      </c>
      <c r="G430" s="4">
        <v>1.056842105263158</v>
      </c>
      <c r="H430" s="4">
        <v>0.02290836653386455</v>
      </c>
      <c r="I430" s="4">
        <v>-0.01099615849104008</v>
      </c>
      <c r="J430" s="4">
        <v>0.075</v>
      </c>
      <c r="K430" s="4">
        <v>0.08377943926869391</v>
      </c>
      <c r="L430" s="1" t="s">
        <v>591</v>
      </c>
      <c r="M430" s="3" t="s">
        <v>833</v>
      </c>
      <c r="N430" s="5">
        <v>10.48563968668407</v>
      </c>
      <c r="O430" s="3">
        <v>3.83</v>
      </c>
      <c r="P430" s="3">
        <v>0.92</v>
      </c>
      <c r="Q430" s="4">
        <v>0.2402088772845953</v>
      </c>
      <c r="R430" s="1">
        <v>9</v>
      </c>
      <c r="S430" s="4">
        <v>0.05979888147511248</v>
      </c>
      <c r="T430" s="1" t="s">
        <v>1004</v>
      </c>
      <c r="U430" s="4" t="s">
        <v>1062</v>
      </c>
      <c r="V430" s="1" t="s">
        <v>1066</v>
      </c>
      <c r="W430" s="6" t="s">
        <v>1072</v>
      </c>
      <c r="X430" s="7">
        <v>778.349546</v>
      </c>
      <c r="Y430" s="10">
        <v>45592</v>
      </c>
      <c r="Z430" s="1" t="s">
        <v>1090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HYPERLINK("https://www.suredividend.com/sure-analysis-NVO/","Novo Nordisk")</f>
        <v>0</v>
      </c>
      <c r="C431" s="1" t="s">
        <v>937</v>
      </c>
      <c r="D431" s="3">
        <v>102</v>
      </c>
      <c r="E431" s="3">
        <v>99.81999999999999</v>
      </c>
      <c r="F431" s="3">
        <v>84</v>
      </c>
      <c r="G431" s="4">
        <v>1.188333333333333</v>
      </c>
      <c r="H431" s="4">
        <v>0.02203967140853537</v>
      </c>
      <c r="I431" s="4">
        <v>-0.03392166221260007</v>
      </c>
      <c r="J431" s="4">
        <v>0.1</v>
      </c>
      <c r="K431" s="4">
        <v>0.08316803200382594</v>
      </c>
      <c r="L431" s="1" t="s">
        <v>591</v>
      </c>
      <c r="M431" s="3" t="s">
        <v>833</v>
      </c>
      <c r="N431" s="5">
        <v>31</v>
      </c>
      <c r="O431" s="3">
        <v>3.22</v>
      </c>
      <c r="P431" s="3">
        <v>2.2</v>
      </c>
      <c r="Q431" s="4">
        <v>0.6832298136645963</v>
      </c>
      <c r="R431" s="1">
        <v>4</v>
      </c>
      <c r="S431" s="4">
        <v>0.0703040276544542</v>
      </c>
      <c r="T431" s="1" t="s">
        <v>1016</v>
      </c>
      <c r="U431" s="4" t="s">
        <v>1062</v>
      </c>
      <c r="V431" s="1" t="s">
        <v>1067</v>
      </c>
      <c r="W431" s="6" t="s">
        <v>1073</v>
      </c>
      <c r="X431" s="7">
        <v>0.450143</v>
      </c>
      <c r="Y431" s="10">
        <v>45613</v>
      </c>
      <c r="Z431" s="1" t="s">
        <v>1092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HYPERLINK("https://www.suredividend.com/sure-analysis-BNS/","Bank Of Nova Scotia")</f>
        <v>0</v>
      </c>
      <c r="C432" s="1" t="s">
        <v>937</v>
      </c>
      <c r="D432" s="3">
        <v>51</v>
      </c>
      <c r="E432" s="3">
        <v>55.26</v>
      </c>
      <c r="F432" s="3">
        <v>51</v>
      </c>
      <c r="G432" s="4">
        <v>1.083529411764706</v>
      </c>
      <c r="H432" s="4">
        <v>0.0568222946073109</v>
      </c>
      <c r="I432" s="4">
        <v>-0.0159167062123825</v>
      </c>
      <c r="J432" s="4">
        <v>0.048</v>
      </c>
      <c r="K432" s="4">
        <v>0.08255359687745933</v>
      </c>
      <c r="L432" s="1" t="s">
        <v>591</v>
      </c>
      <c r="M432" s="3" t="s">
        <v>44</v>
      </c>
      <c r="N432" s="5">
        <v>11.48856548856549</v>
      </c>
      <c r="O432" s="3">
        <v>4.81</v>
      </c>
      <c r="P432" s="3">
        <v>3.14</v>
      </c>
      <c r="Q432" s="4">
        <v>0.6528066528066528</v>
      </c>
      <c r="R432" s="1">
        <v>12</v>
      </c>
      <c r="S432" s="4">
        <v>0.03998420396179858</v>
      </c>
      <c r="T432" s="1" t="s">
        <v>1023</v>
      </c>
      <c r="U432" s="4" t="s">
        <v>1062</v>
      </c>
      <c r="V432" s="1" t="s">
        <v>1067</v>
      </c>
      <c r="W432" s="6" t="s">
        <v>1072</v>
      </c>
      <c r="X432" s="7">
        <v>67063.813761</v>
      </c>
      <c r="Y432" s="10">
        <v>45543</v>
      </c>
      <c r="Z432" s="1" t="s">
        <v>1086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HYPERLINK("https://www.suredividend.com/sure-analysis-NTAP/","NetApp, Inc.")</f>
        <v>0</v>
      </c>
      <c r="C433" s="1" t="s">
        <v>937</v>
      </c>
      <c r="D433" s="3">
        <v>118</v>
      </c>
      <c r="E433" s="3">
        <v>119.335</v>
      </c>
      <c r="F433" s="3">
        <v>107</v>
      </c>
      <c r="G433" s="4">
        <v>1.115280373831776</v>
      </c>
      <c r="H433" s="4">
        <v>0.01742992416307035</v>
      </c>
      <c r="I433" s="4">
        <v>-0.02158480662303408</v>
      </c>
      <c r="J433" s="4">
        <v>0.09</v>
      </c>
      <c r="K433" s="4">
        <v>0.08165222157129315</v>
      </c>
      <c r="L433" s="1" t="s">
        <v>591</v>
      </c>
      <c r="M433" s="3" t="s">
        <v>833</v>
      </c>
      <c r="N433" s="5">
        <v>16.80774647887324</v>
      </c>
      <c r="O433" s="3">
        <v>7.1</v>
      </c>
      <c r="P433" s="3">
        <v>2.08</v>
      </c>
      <c r="Q433" s="4">
        <v>0.2929577464788732</v>
      </c>
      <c r="R433" s="1">
        <v>10</v>
      </c>
      <c r="S433" s="4">
        <v>0.04963065931551602</v>
      </c>
      <c r="T433" s="1" t="s">
        <v>946</v>
      </c>
      <c r="U433" s="4" t="s">
        <v>1062</v>
      </c>
      <c r="V433" s="1" t="s">
        <v>1066</v>
      </c>
      <c r="W433" s="6" t="s">
        <v>1075</v>
      </c>
      <c r="X433" s="7">
        <v>24438.766105</v>
      </c>
      <c r="Y433" s="10">
        <v>45551</v>
      </c>
      <c r="Z433" s="1" t="s">
        <v>1090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HYPERLINK("https://www.suredividend.com/sure-analysis-OVLY/","Oak Valley Bancorp")</f>
        <v>0</v>
      </c>
      <c r="C434" s="1" t="s">
        <v>936</v>
      </c>
      <c r="D434" s="3">
        <v>27</v>
      </c>
      <c r="E434" s="3">
        <v>29.74</v>
      </c>
      <c r="F434" s="3">
        <v>28</v>
      </c>
      <c r="G434" s="4">
        <v>1.062142857142857</v>
      </c>
      <c r="H434" s="4">
        <v>0.01513113651647613</v>
      </c>
      <c r="I434" s="4">
        <v>-0.0119852835682458</v>
      </c>
      <c r="J434" s="4">
        <v>0.08</v>
      </c>
      <c r="K434" s="4">
        <v>0.08143598121114537</v>
      </c>
      <c r="L434" s="1" t="s">
        <v>591</v>
      </c>
      <c r="M434" s="3" t="s">
        <v>833</v>
      </c>
      <c r="N434" s="5">
        <v>10.54609929078014</v>
      </c>
      <c r="O434" s="3">
        <v>2.82</v>
      </c>
      <c r="P434" s="3">
        <v>0.45</v>
      </c>
      <c r="Q434" s="4">
        <v>0.1595744680851064</v>
      </c>
      <c r="R434" s="1">
        <v>11</v>
      </c>
      <c r="S434" s="4">
        <v>0.0796084730466029</v>
      </c>
      <c r="T434" s="1" t="s">
        <v>1041</v>
      </c>
      <c r="U434" s="4" t="s">
        <v>1062</v>
      </c>
      <c r="V434" s="1" t="s">
        <v>1066</v>
      </c>
      <c r="W434" s="6" t="s">
        <v>1072</v>
      </c>
      <c r="X434" s="7">
        <v>247.835781</v>
      </c>
      <c r="Y434" s="10">
        <v>45586</v>
      </c>
      <c r="Z434" s="1" t="s">
        <v>1081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HYPERLINK("https://www.suredividend.com/sure-analysis-AL/","Air Lease Corp")</f>
        <v>0</v>
      </c>
      <c r="C435" s="1" t="s">
        <v>937</v>
      </c>
      <c r="D435" s="3">
        <v>47</v>
      </c>
      <c r="E435" s="3">
        <v>48.26</v>
      </c>
      <c r="F435" s="3">
        <v>37</v>
      </c>
      <c r="G435" s="4">
        <v>1.304324324324324</v>
      </c>
      <c r="H435" s="4">
        <v>0.01823456278491505</v>
      </c>
      <c r="I435" s="4">
        <v>-0.05174993466311062</v>
      </c>
      <c r="J435" s="4">
        <v>0.123</v>
      </c>
      <c r="K435" s="4">
        <v>0.08133611406663577</v>
      </c>
      <c r="L435" s="1" t="s">
        <v>591</v>
      </c>
      <c r="M435" s="3" t="s">
        <v>833</v>
      </c>
      <c r="N435" s="5">
        <v>14.49249249249249</v>
      </c>
      <c r="O435" s="3">
        <v>3.33</v>
      </c>
      <c r="P435" s="3">
        <v>0.88</v>
      </c>
      <c r="Q435" s="4">
        <v>0.2642642642642642</v>
      </c>
      <c r="R435" s="1">
        <v>13</v>
      </c>
      <c r="S435" s="4">
        <v>0.06042477819475911</v>
      </c>
      <c r="T435" s="1" t="s">
        <v>952</v>
      </c>
      <c r="U435" s="4" t="s">
        <v>1062</v>
      </c>
      <c r="V435" s="1" t="s">
        <v>1066</v>
      </c>
      <c r="W435" s="6" t="s">
        <v>1069</v>
      </c>
      <c r="X435" s="7">
        <v>5372.820884</v>
      </c>
      <c r="Y435" s="10">
        <v>45605</v>
      </c>
      <c r="Z435" s="1" t="s">
        <v>1090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HYPERLINK("https://www.suredividend.com/sure-analysis-AON/","Aon plc.")</f>
        <v>0</v>
      </c>
      <c r="C436" s="1" t="s">
        <v>937</v>
      </c>
      <c r="D436" s="3">
        <v>372</v>
      </c>
      <c r="E436" s="3">
        <v>380.37</v>
      </c>
      <c r="F436" s="3">
        <v>322</v>
      </c>
      <c r="G436" s="4">
        <v>1.181273291925466</v>
      </c>
      <c r="H436" s="4">
        <v>0.007098351605016169</v>
      </c>
      <c r="I436" s="4">
        <v>-0.03276963316814119</v>
      </c>
      <c r="J436" s="4">
        <v>0.11</v>
      </c>
      <c r="K436" s="4">
        <v>0.08091288185590573</v>
      </c>
      <c r="L436" s="1" t="s">
        <v>591</v>
      </c>
      <c r="M436" s="3" t="s">
        <v>648</v>
      </c>
      <c r="N436" s="5">
        <v>24.77980456026059</v>
      </c>
      <c r="O436" s="3">
        <v>15.35</v>
      </c>
      <c r="P436" s="3">
        <v>2.7</v>
      </c>
      <c r="Q436" s="4">
        <v>0.1758957654723127</v>
      </c>
      <c r="R436" s="1">
        <v>13</v>
      </c>
      <c r="S436" s="4">
        <v>0.1100167352257178</v>
      </c>
      <c r="T436" s="1" t="s">
        <v>1003</v>
      </c>
      <c r="U436" s="4" t="s">
        <v>1062</v>
      </c>
      <c r="V436" s="1" t="s">
        <v>1067</v>
      </c>
      <c r="W436" s="6" t="s">
        <v>1072</v>
      </c>
      <c r="X436" s="7">
        <v>78058.726633</v>
      </c>
      <c r="Y436" s="10">
        <v>45594</v>
      </c>
      <c r="Z436" s="1" t="s">
        <v>1089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HYPERLINK("https://www.suredividend.com/sure-analysis-ALL/","Allstate Corp (The)")</f>
        <v>0</v>
      </c>
      <c r="C437" s="1" t="s">
        <v>937</v>
      </c>
      <c r="D437" s="3">
        <v>197</v>
      </c>
      <c r="E437" s="3">
        <v>199.97</v>
      </c>
      <c r="F437" s="3">
        <v>168</v>
      </c>
      <c r="G437" s="4">
        <v>1.190297619047619</v>
      </c>
      <c r="H437" s="4">
        <v>0.01840276041406211</v>
      </c>
      <c r="I437" s="4">
        <v>-0.03424072657576416</v>
      </c>
      <c r="J437" s="4">
        <v>0.1</v>
      </c>
      <c r="K437" s="4">
        <v>0.08005011397114048</v>
      </c>
      <c r="L437" s="1" t="s">
        <v>591</v>
      </c>
      <c r="M437" s="3" t="s">
        <v>833</v>
      </c>
      <c r="N437" s="5">
        <v>13.1127868852459</v>
      </c>
      <c r="O437" s="3">
        <v>15.25</v>
      </c>
      <c r="P437" s="3">
        <v>3.68</v>
      </c>
      <c r="Q437" s="4">
        <v>0.2413114754098361</v>
      </c>
      <c r="R437" s="1">
        <v>11</v>
      </c>
      <c r="S437" s="4">
        <v>0.08011473125300284</v>
      </c>
      <c r="T437" s="1" t="s">
        <v>942</v>
      </c>
      <c r="U437" s="4" t="s">
        <v>1062</v>
      </c>
      <c r="V437" s="1" t="s">
        <v>1066</v>
      </c>
      <c r="W437" s="6" t="s">
        <v>1072</v>
      </c>
      <c r="X437" s="7">
        <v>52952.747696</v>
      </c>
      <c r="Y437" s="10">
        <v>45612</v>
      </c>
      <c r="Z437" s="1" t="s">
        <v>1085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HYPERLINK("https://www.suredividend.com/sure-analysis-LFUS/","Littelfuse, Inc.")</f>
        <v>0</v>
      </c>
      <c r="C438" s="1" t="s">
        <v>937</v>
      </c>
      <c r="D438" s="3">
        <v>259</v>
      </c>
      <c r="E438" s="3">
        <v>238.61</v>
      </c>
      <c r="F438" s="3">
        <v>164</v>
      </c>
      <c r="G438" s="4">
        <v>1.454939024390244</v>
      </c>
      <c r="H438" s="4">
        <v>0.01173462973052261</v>
      </c>
      <c r="I438" s="4">
        <v>-0.07224983243025951</v>
      </c>
      <c r="J438" s="4">
        <v>0.15</v>
      </c>
      <c r="K438" s="4">
        <v>0.07880920202476815</v>
      </c>
      <c r="L438" s="1" t="s">
        <v>591</v>
      </c>
      <c r="M438" s="3" t="s">
        <v>648</v>
      </c>
      <c r="N438" s="5">
        <v>29.13431013431014</v>
      </c>
      <c r="O438" s="3">
        <v>8.19</v>
      </c>
      <c r="P438" s="3">
        <v>2.8</v>
      </c>
      <c r="Q438" s="4">
        <v>0.3418803418803419</v>
      </c>
      <c r="R438" s="1">
        <v>14</v>
      </c>
      <c r="S438" s="4">
        <v>0.1000279045625294</v>
      </c>
      <c r="T438" s="1" t="s">
        <v>959</v>
      </c>
      <c r="U438" s="4" t="s">
        <v>1062</v>
      </c>
      <c r="V438" s="1" t="s">
        <v>1066</v>
      </c>
      <c r="W438" s="6" t="s">
        <v>1075</v>
      </c>
      <c r="X438" s="7">
        <v>5939.64348</v>
      </c>
      <c r="Y438" s="10">
        <v>45561</v>
      </c>
      <c r="Z438" s="1" t="s">
        <v>1080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937</v>
      </c>
      <c r="D439" s="3">
        <v>32.9</v>
      </c>
      <c r="E439" s="3">
        <v>32.95</v>
      </c>
      <c r="F439" s="3">
        <v>33</v>
      </c>
      <c r="G439" s="4">
        <v>0.9984848484848485</v>
      </c>
      <c r="H439" s="4">
        <v>0.02094081942336874</v>
      </c>
      <c r="I439" s="4">
        <v>0.0003033060915866859</v>
      </c>
      <c r="J439" s="4">
        <v>0.059</v>
      </c>
      <c r="K439" s="4">
        <v>0.07819544794689004</v>
      </c>
      <c r="L439" s="1" t="s">
        <v>591</v>
      </c>
      <c r="M439" s="3" t="s">
        <v>833</v>
      </c>
      <c r="N439" s="5">
        <v>7.997572815533981</v>
      </c>
      <c r="O439" s="3">
        <v>4.12</v>
      </c>
      <c r="P439" s="3">
        <v>0.6899999999999999</v>
      </c>
      <c r="Q439" s="4">
        <v>0.1674757281553398</v>
      </c>
      <c r="R439" s="1">
        <v>4</v>
      </c>
      <c r="S439" s="4">
        <v>0.05457794330579446</v>
      </c>
      <c r="T439" s="1" t="s">
        <v>943</v>
      </c>
      <c r="U439" s="4" t="s">
        <v>1062</v>
      </c>
      <c r="V439" s="1" t="s">
        <v>1066</v>
      </c>
      <c r="W439" s="6" t="s">
        <v>1077</v>
      </c>
      <c r="X439" s="7">
        <v>4197.961563</v>
      </c>
      <c r="Y439" s="10">
        <v>45609</v>
      </c>
      <c r="Z439" s="1" t="s">
        <v>1094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HYPERLINK("https://www.suredividend.com/sure-analysis-PAYX/","Paychex Inc.")</f>
        <v>0</v>
      </c>
      <c r="C440" s="1" t="s">
        <v>937</v>
      </c>
      <c r="D440" s="3">
        <v>140</v>
      </c>
      <c r="E440" s="3">
        <v>141.74</v>
      </c>
      <c r="F440" s="3">
        <v>125</v>
      </c>
      <c r="G440" s="4">
        <v>1.13392</v>
      </c>
      <c r="H440" s="4">
        <v>0.02765627204741075</v>
      </c>
      <c r="I440" s="4">
        <v>-0.02482284905926213</v>
      </c>
      <c r="J440" s="4">
        <v>0.08</v>
      </c>
      <c r="K440" s="4">
        <v>0.07806232806653157</v>
      </c>
      <c r="L440" s="1" t="s">
        <v>591</v>
      </c>
      <c r="M440" s="3" t="s">
        <v>591</v>
      </c>
      <c r="N440" s="5">
        <v>28.348</v>
      </c>
      <c r="O440" s="3">
        <v>5</v>
      </c>
      <c r="P440" s="3">
        <v>3.92</v>
      </c>
      <c r="Q440" s="4">
        <v>0.784</v>
      </c>
      <c r="R440" s="1">
        <v>13</v>
      </c>
      <c r="S440" s="4">
        <v>0.04987304960985517</v>
      </c>
      <c r="T440" s="1" t="s">
        <v>980</v>
      </c>
      <c r="U440" s="4" t="s">
        <v>1062</v>
      </c>
      <c r="V440" s="1" t="s">
        <v>1066</v>
      </c>
      <c r="W440" s="6" t="s">
        <v>1069</v>
      </c>
      <c r="X440" s="7">
        <v>51019.143457</v>
      </c>
      <c r="Y440" s="10">
        <v>45568</v>
      </c>
      <c r="Z440" s="1" t="s">
        <v>1079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HYPERLINK("https://www.suredividend.com/sure-analysis-WTS/","Watts Water Technologies, Inc.")</f>
        <v>0</v>
      </c>
      <c r="C441" s="1" t="s">
        <v>937</v>
      </c>
      <c r="D441" s="3">
        <v>195</v>
      </c>
      <c r="E441" s="3">
        <v>211.18</v>
      </c>
      <c r="F441" s="3">
        <v>201</v>
      </c>
      <c r="G441" s="4">
        <v>1.050646766169154</v>
      </c>
      <c r="H441" s="4">
        <v>0.008144710673359219</v>
      </c>
      <c r="I441" s="4">
        <v>-0.009832529921089406</v>
      </c>
      <c r="J441" s="4">
        <v>0.08</v>
      </c>
      <c r="K441" s="4">
        <v>0.07761776271262355</v>
      </c>
      <c r="L441" s="1" t="s">
        <v>591</v>
      </c>
      <c r="M441" s="3" t="s">
        <v>648</v>
      </c>
      <c r="N441" s="5">
        <v>24.16247139588101</v>
      </c>
      <c r="O441" s="3">
        <v>8.74</v>
      </c>
      <c r="P441" s="3">
        <v>1.72</v>
      </c>
      <c r="Q441" s="4">
        <v>0.1967963386727689</v>
      </c>
      <c r="R441" s="1">
        <v>12</v>
      </c>
      <c r="S441" s="4">
        <v>0.09999386869458515</v>
      </c>
      <c r="T441" s="1" t="s">
        <v>956</v>
      </c>
      <c r="U441" s="4" t="s">
        <v>1062</v>
      </c>
      <c r="V441" s="1" t="s">
        <v>1066</v>
      </c>
      <c r="W441" s="6" t="s">
        <v>1069</v>
      </c>
      <c r="X441" s="7">
        <v>7039.004575</v>
      </c>
      <c r="Y441" s="10">
        <v>45603</v>
      </c>
      <c r="Z441" s="1" t="s">
        <v>1090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HYPERLINK("https://www.suredividend.com/sure-analysis-STN/","Stantec Inc")</f>
        <v>0</v>
      </c>
      <c r="C442" s="1" t="s">
        <v>937</v>
      </c>
      <c r="D442" s="3">
        <v>80</v>
      </c>
      <c r="E442" s="3">
        <v>82.53</v>
      </c>
      <c r="F442" s="3">
        <v>69</v>
      </c>
      <c r="G442" s="4">
        <v>1.196086956521739</v>
      </c>
      <c r="H442" s="4">
        <v>0.007391251666060826</v>
      </c>
      <c r="I442" s="4">
        <v>-0.0351774415470425</v>
      </c>
      <c r="J442" s="4">
        <v>0.11</v>
      </c>
      <c r="K442" s="4">
        <v>0.07760350794330639</v>
      </c>
      <c r="L442" s="1" t="s">
        <v>591</v>
      </c>
      <c r="M442" s="3" t="s">
        <v>648</v>
      </c>
      <c r="N442" s="5">
        <v>26.28343949044586</v>
      </c>
      <c r="O442" s="3">
        <v>3.14</v>
      </c>
      <c r="P442" s="3">
        <v>0.61</v>
      </c>
      <c r="Q442" s="4">
        <v>0.1942675159235669</v>
      </c>
      <c r="R442" s="1">
        <v>12</v>
      </c>
      <c r="S442" s="4">
        <v>0.06095460819351528</v>
      </c>
      <c r="T442" s="1" t="s">
        <v>969</v>
      </c>
      <c r="U442" s="4" t="s">
        <v>1062</v>
      </c>
      <c r="V442" s="1" t="s">
        <v>1067</v>
      </c>
      <c r="W442" s="6" t="s">
        <v>1069</v>
      </c>
      <c r="X442" s="7">
        <v>9413.949097000001</v>
      </c>
      <c r="Y442" s="10">
        <v>45513</v>
      </c>
      <c r="Z442" s="1" t="s">
        <v>1081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HYPERLINK("https://www.suredividend.com/sure-analysis-CCFN/","Muncy Columbia Financial Corporation")</f>
        <v>0</v>
      </c>
      <c r="C443" s="1" t="s">
        <v>937</v>
      </c>
      <c r="D443" s="3">
        <v>34</v>
      </c>
      <c r="E443" s="3">
        <v>36.24</v>
      </c>
      <c r="F443" s="3">
        <v>38</v>
      </c>
      <c r="G443" s="4">
        <v>0.9536842105263158</v>
      </c>
      <c r="H443" s="4">
        <v>0.04856512141280353</v>
      </c>
      <c r="I443" s="4">
        <v>0.009529656456098046</v>
      </c>
      <c r="J443" s="4">
        <v>0.025</v>
      </c>
      <c r="K443" s="4">
        <v>0.07683271814605641</v>
      </c>
      <c r="L443" s="1" t="s">
        <v>591</v>
      </c>
      <c r="M443" s="3" t="s">
        <v>939</v>
      </c>
      <c r="N443" s="5">
        <v>7.71063829787234</v>
      </c>
      <c r="O443" s="3">
        <v>4.7</v>
      </c>
      <c r="P443" s="3">
        <v>1.76</v>
      </c>
      <c r="Q443" s="4">
        <v>0.374468085106383</v>
      </c>
      <c r="R443" s="1">
        <v>28</v>
      </c>
      <c r="S443" s="4">
        <v>0.02486835063571013</v>
      </c>
      <c r="U443" s="4" t="s">
        <v>1062</v>
      </c>
      <c r="V443" s="1" t="s">
        <v>1066</v>
      </c>
      <c r="W443" s="6" t="s">
        <v>1072</v>
      </c>
      <c r="X443" s="7">
        <v>129.523318</v>
      </c>
      <c r="Y443" s="10">
        <v>45597</v>
      </c>
      <c r="Z443" s="1" t="s">
        <v>1081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HYPERLINK("https://www.suredividend.com/sure-analysis-COFS/","Choiceone Financial Services, Inc.")</f>
        <v>0</v>
      </c>
      <c r="C444" s="1" t="s">
        <v>937</v>
      </c>
      <c r="D444" s="3">
        <v>36</v>
      </c>
      <c r="E444" s="3">
        <v>35.405</v>
      </c>
      <c r="F444" s="3">
        <v>37</v>
      </c>
      <c r="G444" s="4">
        <v>0.9568918918918919</v>
      </c>
      <c r="H444" s="4">
        <v>0.03050416607823754</v>
      </c>
      <c r="I444" s="4">
        <v>0.008851920478496922</v>
      </c>
      <c r="J444" s="4">
        <v>0.04</v>
      </c>
      <c r="K444" s="4">
        <v>0.07621735903747617</v>
      </c>
      <c r="L444" s="1" t="s">
        <v>591</v>
      </c>
      <c r="M444" s="3" t="s">
        <v>591</v>
      </c>
      <c r="N444" s="5">
        <v>10.72878787878788</v>
      </c>
      <c r="O444" s="3">
        <v>3.3</v>
      </c>
      <c r="P444" s="3">
        <v>1.08</v>
      </c>
      <c r="Q444" s="4">
        <v>0.3272727272727273</v>
      </c>
      <c r="R444" s="1">
        <v>12</v>
      </c>
      <c r="S444" s="4">
        <v>0.04095039696925684</v>
      </c>
      <c r="T444" s="1" t="s">
        <v>975</v>
      </c>
      <c r="U444" s="4" t="s">
        <v>1062</v>
      </c>
      <c r="V444" s="1" t="s">
        <v>1066</v>
      </c>
      <c r="W444" s="6" t="s">
        <v>1072</v>
      </c>
      <c r="X444" s="7">
        <v>317.368725</v>
      </c>
      <c r="Y444" s="10">
        <v>45603</v>
      </c>
      <c r="Z444" s="1" t="s">
        <v>1088</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HYPERLINK("https://www.suredividend.com/sure-analysis-TTEK/","Tetra Tech, Inc.")</f>
        <v>0</v>
      </c>
      <c r="C445" s="1" t="s">
        <v>938</v>
      </c>
      <c r="D445" s="3">
        <v>47.6</v>
      </c>
      <c r="E445" s="3">
        <v>41.1</v>
      </c>
      <c r="F445" s="3">
        <v>32.6</v>
      </c>
      <c r="G445" s="4">
        <v>1.260736196319018</v>
      </c>
      <c r="H445" s="4">
        <v>0.00559610705596107</v>
      </c>
      <c r="I445" s="4">
        <v>-0.04528190124426079</v>
      </c>
      <c r="J445" s="4">
        <v>0.12</v>
      </c>
      <c r="K445" s="4">
        <v>0.07535172839417381</v>
      </c>
      <c r="L445" s="1" t="s">
        <v>591</v>
      </c>
      <c r="M445" s="3" t="s">
        <v>648</v>
      </c>
      <c r="N445" s="5">
        <v>39.14285714285715</v>
      </c>
      <c r="O445" s="3">
        <v>1.05</v>
      </c>
      <c r="P445" s="3">
        <v>0.23</v>
      </c>
      <c r="Q445" s="4">
        <v>0.219047619047619</v>
      </c>
      <c r="R445" s="1">
        <v>10</v>
      </c>
      <c r="S445" s="4">
        <v>0.1225642419753035</v>
      </c>
      <c r="T445" s="1" t="s">
        <v>1042</v>
      </c>
      <c r="U445" s="4" t="s">
        <v>1062</v>
      </c>
      <c r="V445" s="1" t="s">
        <v>1066</v>
      </c>
      <c r="W445" s="6" t="s">
        <v>1069</v>
      </c>
      <c r="X445" s="7">
        <v>11006.264113</v>
      </c>
      <c r="Y445" s="10">
        <v>45540</v>
      </c>
      <c r="Z445" s="1" t="s">
        <v>1081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HYPERLINK("https://www.suredividend.com/sure-analysis-FSBW/","FS Bancorp, Inc.")</f>
        <v>0</v>
      </c>
      <c r="C446" s="1" t="s">
        <v>937</v>
      </c>
      <c r="D446" s="3">
        <v>44</v>
      </c>
      <c r="E446" s="3">
        <v>46.1</v>
      </c>
      <c r="F446" s="3">
        <v>47</v>
      </c>
      <c r="G446" s="4">
        <v>0.9808510638297873</v>
      </c>
      <c r="H446" s="4">
        <v>0.02342733188720173</v>
      </c>
      <c r="I446" s="4">
        <v>0.003874416563079519</v>
      </c>
      <c r="J446" s="4">
        <v>0.05</v>
      </c>
      <c r="K446" s="4">
        <v>0.07523813777446242</v>
      </c>
      <c r="L446" s="1" t="s">
        <v>591</v>
      </c>
      <c r="M446" s="3" t="s">
        <v>591</v>
      </c>
      <c r="N446" s="5">
        <v>9.913978494623656</v>
      </c>
      <c r="O446" s="3">
        <v>4.65</v>
      </c>
      <c r="P446" s="3">
        <v>1.08</v>
      </c>
      <c r="Q446" s="4">
        <v>0.232258064516129</v>
      </c>
      <c r="R446" s="1">
        <v>11</v>
      </c>
      <c r="S446" s="4">
        <v>0.05024607263868264</v>
      </c>
      <c r="T446" s="1" t="s">
        <v>980</v>
      </c>
      <c r="U446" s="4" t="s">
        <v>1062</v>
      </c>
      <c r="V446" s="1" t="s">
        <v>1066</v>
      </c>
      <c r="W446" s="6" t="s">
        <v>1072</v>
      </c>
      <c r="X446" s="7">
        <v>358.57368</v>
      </c>
      <c r="Y446" s="10">
        <v>45592</v>
      </c>
      <c r="Z446" s="1" t="s">
        <v>1081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HYPERLINK("https://www.suredividend.com/sure-analysis-RGA/","Reinsurance Group Of America, Inc.")</f>
        <v>0</v>
      </c>
      <c r="C447" s="1" t="s">
        <v>937</v>
      </c>
      <c r="D447" s="3">
        <v>232</v>
      </c>
      <c r="E447" s="3">
        <v>231.485</v>
      </c>
      <c r="F447" s="3">
        <v>233</v>
      </c>
      <c r="G447" s="4">
        <v>0.9934978540772533</v>
      </c>
      <c r="H447" s="4">
        <v>0.01537896623971316</v>
      </c>
      <c r="I447" s="4">
        <v>0.001305526850210681</v>
      </c>
      <c r="J447" s="4">
        <v>0.06</v>
      </c>
      <c r="K447" s="4">
        <v>0.07508065095157179</v>
      </c>
      <c r="L447" s="1" t="s">
        <v>591</v>
      </c>
      <c r="M447" s="3" t="s">
        <v>833</v>
      </c>
      <c r="N447" s="5">
        <v>11.02834683182468</v>
      </c>
      <c r="O447" s="3">
        <v>20.99</v>
      </c>
      <c r="P447" s="3">
        <v>3.56</v>
      </c>
      <c r="Q447" s="4">
        <v>0.1696045736064793</v>
      </c>
      <c r="R447" s="1">
        <v>15</v>
      </c>
      <c r="S447" s="4">
        <v>0.04983529865060143</v>
      </c>
      <c r="T447" s="1" t="s">
        <v>949</v>
      </c>
      <c r="U447" s="4" t="s">
        <v>1062</v>
      </c>
      <c r="V447" s="1" t="s">
        <v>1066</v>
      </c>
      <c r="W447" s="6" t="s">
        <v>1072</v>
      </c>
      <c r="X447" s="7">
        <v>15260.765261</v>
      </c>
      <c r="Y447" s="10">
        <v>45612</v>
      </c>
      <c r="Z447" s="1" t="s">
        <v>1085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HYPERLINK("https://www.suredividend.com/sure-analysis-ISTR/","Investar Holding Corporation")</f>
        <v>0</v>
      </c>
      <c r="C448" s="1" t="s">
        <v>937</v>
      </c>
      <c r="D448" s="3">
        <v>21</v>
      </c>
      <c r="E448" s="3">
        <v>23.35</v>
      </c>
      <c r="F448" s="3">
        <v>21</v>
      </c>
      <c r="G448" s="4">
        <v>1.111904761904762</v>
      </c>
      <c r="H448" s="4">
        <v>0.01798715203426124</v>
      </c>
      <c r="I448" s="4">
        <v>-0.02099145606002772</v>
      </c>
      <c r="J448" s="4">
        <v>0.08</v>
      </c>
      <c r="K448" s="4">
        <v>0.07466833947000651</v>
      </c>
      <c r="L448" s="1" t="s">
        <v>591</v>
      </c>
      <c r="M448" s="3" t="s">
        <v>833</v>
      </c>
      <c r="N448" s="5">
        <v>14.59375</v>
      </c>
      <c r="O448" s="3">
        <v>1.6</v>
      </c>
      <c r="P448" s="3">
        <v>0.42</v>
      </c>
      <c r="Q448" s="4">
        <v>0.2625</v>
      </c>
      <c r="R448" s="1">
        <v>10</v>
      </c>
      <c r="S448" s="4">
        <v>0.07394092378577932</v>
      </c>
      <c r="T448" s="1" t="s">
        <v>965</v>
      </c>
      <c r="U448" s="4" t="s">
        <v>1062</v>
      </c>
      <c r="V448" s="1" t="s">
        <v>1066</v>
      </c>
      <c r="W448" s="6" t="s">
        <v>1072</v>
      </c>
      <c r="X448" s="7">
        <v>229.296875</v>
      </c>
      <c r="Y448" s="10">
        <v>45597</v>
      </c>
      <c r="Z448" s="1" t="s">
        <v>1088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HYPERLINK("https://www.suredividend.com/sure-analysis-HBCP/","Home Bancorp, Inc.")</f>
        <v>0</v>
      </c>
      <c r="C449" s="1" t="s">
        <v>937</v>
      </c>
      <c r="D449" s="3">
        <v>46</v>
      </c>
      <c r="E449" s="3">
        <v>48.37</v>
      </c>
      <c r="F449" s="3">
        <v>52</v>
      </c>
      <c r="G449" s="4">
        <v>0.9301923076923077</v>
      </c>
      <c r="H449" s="4">
        <v>0.02150093032871615</v>
      </c>
      <c r="I449" s="4">
        <v>0.01457802420375431</v>
      </c>
      <c r="J449" s="4">
        <v>0.04</v>
      </c>
      <c r="K449" s="4">
        <v>0.07379132989534631</v>
      </c>
      <c r="L449" s="1" t="s">
        <v>591</v>
      </c>
      <c r="M449" s="3" t="s">
        <v>833</v>
      </c>
      <c r="N449" s="5">
        <v>10.86966292134831</v>
      </c>
      <c r="O449" s="3">
        <v>4.45</v>
      </c>
      <c r="P449" s="3">
        <v>1.04</v>
      </c>
      <c r="Q449" s="4">
        <v>0.2337078651685393</v>
      </c>
      <c r="R449" s="1">
        <v>10</v>
      </c>
      <c r="S449" s="4">
        <v>0.03580420358021419</v>
      </c>
      <c r="T449" s="1" t="s">
        <v>1025</v>
      </c>
      <c r="U449" s="4" t="s">
        <v>1062</v>
      </c>
      <c r="V449" s="1" t="s">
        <v>1066</v>
      </c>
      <c r="W449" s="6" t="s">
        <v>1072</v>
      </c>
      <c r="X449" s="7">
        <v>390.478468</v>
      </c>
      <c r="Y449" s="10">
        <v>45587</v>
      </c>
      <c r="Z449" s="1" t="s">
        <v>1088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HYPERLINK("https://www.suredividend.com/sure-analysis-MMC/","Marsh &amp; McLennan Cos., Inc.")</f>
        <v>0</v>
      </c>
      <c r="C450" s="1" t="s">
        <v>937</v>
      </c>
      <c r="D450" s="3">
        <v>225</v>
      </c>
      <c r="E450" s="3">
        <v>223.67</v>
      </c>
      <c r="F450" s="3">
        <v>202</v>
      </c>
      <c r="G450" s="4">
        <v>1.107277227722772</v>
      </c>
      <c r="H450" s="4">
        <v>0.01457504359100461</v>
      </c>
      <c r="I450" s="4">
        <v>-0.02017452585505064</v>
      </c>
      <c r="J450" s="4">
        <v>0.08</v>
      </c>
      <c r="K450" s="4">
        <v>0.07254638547358772</v>
      </c>
      <c r="L450" s="1" t="s">
        <v>591</v>
      </c>
      <c r="M450" s="3" t="s">
        <v>648</v>
      </c>
      <c r="N450" s="5">
        <v>25.50399087799316</v>
      </c>
      <c r="O450" s="3">
        <v>8.77</v>
      </c>
      <c r="P450" s="3">
        <v>3.26</v>
      </c>
      <c r="Q450" s="4">
        <v>0.3717217787913341</v>
      </c>
      <c r="R450" s="1">
        <v>14</v>
      </c>
      <c r="S450" s="4">
        <v>0.07999957023861581</v>
      </c>
      <c r="T450" s="1" t="s">
        <v>946</v>
      </c>
      <c r="U450" s="4" t="s">
        <v>1062</v>
      </c>
      <c r="V450" s="1" t="s">
        <v>1066</v>
      </c>
      <c r="W450" s="6" t="s">
        <v>1072</v>
      </c>
      <c r="X450" s="7">
        <v>109849.152839</v>
      </c>
      <c r="Y450" s="10">
        <v>45586</v>
      </c>
      <c r="Z450" s="1" t="s">
        <v>1085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HYPERLINK("https://www.suredividend.com/sure-analysis-WSFS/","WSFS Financial Corporation")</f>
        <v>0</v>
      </c>
      <c r="C451" s="1" t="s">
        <v>936</v>
      </c>
      <c r="D451" s="3">
        <v>50</v>
      </c>
      <c r="E451" s="3">
        <v>57.93</v>
      </c>
      <c r="F451" s="3">
        <v>56</v>
      </c>
      <c r="G451" s="4">
        <v>1.034464285714286</v>
      </c>
      <c r="H451" s="4">
        <v>0.01035732780942517</v>
      </c>
      <c r="I451" s="4">
        <v>-0.006753828561405273</v>
      </c>
      <c r="J451" s="4">
        <v>0.07000000000000001</v>
      </c>
      <c r="K451" s="4">
        <v>0.07235456511003591</v>
      </c>
      <c r="L451" s="1" t="s">
        <v>591</v>
      </c>
      <c r="M451" s="3" t="s">
        <v>833</v>
      </c>
      <c r="N451" s="5">
        <v>13.40972222222222</v>
      </c>
      <c r="O451" s="3">
        <v>4.32</v>
      </c>
      <c r="P451" s="3">
        <v>0.6</v>
      </c>
      <c r="Q451" s="4">
        <v>0.1388888888888889</v>
      </c>
      <c r="R451" s="1">
        <v>10</v>
      </c>
      <c r="S451" s="4">
        <v>0.06185875879493463</v>
      </c>
      <c r="T451" s="1" t="s">
        <v>944</v>
      </c>
      <c r="U451" s="4" t="s">
        <v>1062</v>
      </c>
      <c r="V451" s="1" t="s">
        <v>1066</v>
      </c>
      <c r="W451" s="6" t="s">
        <v>1072</v>
      </c>
      <c r="X451" s="7">
        <v>3410.480004</v>
      </c>
      <c r="Y451" s="10">
        <v>45595</v>
      </c>
      <c r="Z451" s="1" t="s">
        <v>1090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HYPERLINK("https://www.suredividend.com/sure-analysis-UFPI/","UFP Industries Inc")</f>
        <v>0</v>
      </c>
      <c r="C452" s="1" t="s">
        <v>937</v>
      </c>
      <c r="D452" s="3">
        <v>122</v>
      </c>
      <c r="E452" s="3">
        <v>129.25</v>
      </c>
      <c r="F452" s="3">
        <v>119</v>
      </c>
      <c r="G452" s="4">
        <v>1.086134453781513</v>
      </c>
      <c r="H452" s="4">
        <v>0.01021276595744681</v>
      </c>
      <c r="I452" s="4">
        <v>-0.01638921517536585</v>
      </c>
      <c r="J452" s="4">
        <v>0.08</v>
      </c>
      <c r="K452" s="4">
        <v>0.07227454504615038</v>
      </c>
      <c r="L452" s="1" t="s">
        <v>591</v>
      </c>
      <c r="M452" s="3" t="s">
        <v>833</v>
      </c>
      <c r="N452" s="5">
        <v>17.46621621621621</v>
      </c>
      <c r="O452" s="3">
        <v>7.4</v>
      </c>
      <c r="P452" s="3">
        <v>1.32</v>
      </c>
      <c r="Q452" s="4">
        <v>0.1783783783783784</v>
      </c>
      <c r="R452" s="1">
        <v>12</v>
      </c>
      <c r="S452" s="4">
        <v>0.08005422401318252</v>
      </c>
      <c r="T452" s="1" t="s">
        <v>986</v>
      </c>
      <c r="U452" s="4" t="s">
        <v>1062</v>
      </c>
      <c r="V452" s="1" t="s">
        <v>1066</v>
      </c>
      <c r="W452" s="6" t="s">
        <v>1069</v>
      </c>
      <c r="X452" s="7">
        <v>7846.233835</v>
      </c>
      <c r="Y452" s="10">
        <v>45597</v>
      </c>
      <c r="Z452" s="1" t="s">
        <v>1090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HYPERLINK("https://www.suredividend.com/sure-analysis-BAC/","Bank Of America Corp.")</f>
        <v>0</v>
      </c>
      <c r="C453" s="1" t="s">
        <v>937</v>
      </c>
      <c r="D453" s="3">
        <v>42</v>
      </c>
      <c r="E453" s="3">
        <v>46.72</v>
      </c>
      <c r="F453" s="3">
        <v>37</v>
      </c>
      <c r="G453" s="4">
        <v>1.262702702702703</v>
      </c>
      <c r="H453" s="4">
        <v>0.02226027397260274</v>
      </c>
      <c r="I453" s="4">
        <v>-0.04557945820552034</v>
      </c>
      <c r="J453" s="4">
        <v>0.1</v>
      </c>
      <c r="K453" s="4">
        <v>0.07213444101993294</v>
      </c>
      <c r="L453" s="1" t="s">
        <v>591</v>
      </c>
      <c r="M453" s="3" t="s">
        <v>833</v>
      </c>
      <c r="N453" s="5">
        <v>14.6</v>
      </c>
      <c r="O453" s="3">
        <v>3.2</v>
      </c>
      <c r="P453" s="3">
        <v>1.04</v>
      </c>
      <c r="Q453" s="4">
        <v>0.325</v>
      </c>
      <c r="R453" s="1">
        <v>12</v>
      </c>
      <c r="S453" s="4">
        <v>0.08026826569151013</v>
      </c>
      <c r="T453" s="1" t="s">
        <v>976</v>
      </c>
      <c r="U453" s="4" t="s">
        <v>1062</v>
      </c>
      <c r="V453" s="1" t="s">
        <v>1066</v>
      </c>
      <c r="W453" s="6" t="s">
        <v>1072</v>
      </c>
      <c r="X453" s="7">
        <v>358476.934865</v>
      </c>
      <c r="Y453" s="10">
        <v>45581</v>
      </c>
      <c r="Z453" s="1" t="s">
        <v>1089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HYPERLINK("https://www.suredividend.com/sure-analysis-TYCB/","Calvin b. Taylor Bankshares, Inc.")</f>
        <v>0</v>
      </c>
      <c r="C454" s="1" t="s">
        <v>937</v>
      </c>
      <c r="D454" s="3">
        <v>50</v>
      </c>
      <c r="E454" s="3">
        <v>46.31</v>
      </c>
      <c r="F454" s="3">
        <v>47</v>
      </c>
      <c r="G454" s="4">
        <v>0.9853191489361702</v>
      </c>
      <c r="H454" s="4">
        <v>0.03109479594040164</v>
      </c>
      <c r="I454" s="4">
        <v>0.002962315253436154</v>
      </c>
      <c r="J454" s="4">
        <v>0.04</v>
      </c>
      <c r="K454" s="4">
        <v>0.07194124028969884</v>
      </c>
      <c r="L454" s="1" t="s">
        <v>591</v>
      </c>
      <c r="M454" s="3" t="s">
        <v>939</v>
      </c>
      <c r="N454" s="5">
        <v>11.87435897435897</v>
      </c>
      <c r="O454" s="3">
        <v>3.9</v>
      </c>
      <c r="P454" s="3">
        <v>1.44</v>
      </c>
      <c r="Q454" s="4">
        <v>0.3692307692307693</v>
      </c>
      <c r="R454" s="1">
        <v>34</v>
      </c>
      <c r="S454" s="4">
        <v>0.05024607263868264</v>
      </c>
      <c r="U454" s="4" t="s">
        <v>1062</v>
      </c>
      <c r="V454" s="1" t="s">
        <v>1066</v>
      </c>
      <c r="W454" s="6" t="s">
        <v>1072</v>
      </c>
      <c r="X454" s="7">
        <v>136.884395</v>
      </c>
      <c r="Y454" s="10">
        <v>45591</v>
      </c>
      <c r="Z454" s="1" t="s">
        <v>1087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HYPERLINK("https://www.suredividend.com/sure-analysis-BPOP/","Popular, Inc.")</f>
        <v>0</v>
      </c>
      <c r="C455" s="1" t="s">
        <v>937</v>
      </c>
      <c r="D455" s="3">
        <v>88</v>
      </c>
      <c r="E455" s="3">
        <v>95.89</v>
      </c>
      <c r="F455" s="3">
        <v>90</v>
      </c>
      <c r="G455" s="4">
        <v>1.065444444444444</v>
      </c>
      <c r="H455" s="4">
        <v>0.0258629679841485</v>
      </c>
      <c r="I455" s="4">
        <v>-0.01259837376042916</v>
      </c>
      <c r="J455" s="4">
        <v>0.06</v>
      </c>
      <c r="K455" s="4">
        <v>0.07122518659851629</v>
      </c>
      <c r="L455" s="1" t="s">
        <v>591</v>
      </c>
      <c r="M455" s="3" t="s">
        <v>833</v>
      </c>
      <c r="N455" s="5">
        <v>11.22833723653396</v>
      </c>
      <c r="O455" s="3">
        <v>8.539999999999999</v>
      </c>
      <c r="P455" s="3">
        <v>2.48</v>
      </c>
      <c r="Q455" s="4">
        <v>0.2903981264637003</v>
      </c>
      <c r="R455" s="1">
        <v>6</v>
      </c>
      <c r="S455" s="4">
        <v>0.06007667938522787</v>
      </c>
      <c r="T455" s="1" t="s">
        <v>975</v>
      </c>
      <c r="U455" s="4" t="s">
        <v>1062</v>
      </c>
      <c r="V455" s="1" t="s">
        <v>1067</v>
      </c>
      <c r="W455" s="6" t="s">
        <v>1072</v>
      </c>
      <c r="X455" s="7">
        <v>6834.692848</v>
      </c>
      <c r="Y455" s="10">
        <v>45593</v>
      </c>
      <c r="Z455" s="1" t="s">
        <v>1081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HYPERLINK("https://www.suredividend.com/sure-analysis-CUBE/","CubeSmart")</f>
        <v>0</v>
      </c>
      <c r="C456" s="1" t="s">
        <v>937</v>
      </c>
      <c r="D456" s="3">
        <v>47</v>
      </c>
      <c r="E456" s="3">
        <v>48.63</v>
      </c>
      <c r="F456" s="3">
        <v>42</v>
      </c>
      <c r="G456" s="4">
        <v>1.157857142857143</v>
      </c>
      <c r="H456" s="4">
        <v>0.04194941394201111</v>
      </c>
      <c r="I456" s="4">
        <v>-0.02888870783267317</v>
      </c>
      <c r="J456" s="4">
        <v>0.06</v>
      </c>
      <c r="K456" s="4">
        <v>0.07059261799974781</v>
      </c>
      <c r="L456" s="1" t="s">
        <v>591</v>
      </c>
      <c r="M456" s="3" t="s">
        <v>939</v>
      </c>
      <c r="N456" s="5">
        <v>18.42045454545455</v>
      </c>
      <c r="O456" s="3">
        <v>2.64</v>
      </c>
      <c r="P456" s="3">
        <v>2.04</v>
      </c>
      <c r="Q456" s="4">
        <v>0.7727272727272727</v>
      </c>
      <c r="R456" s="1">
        <v>14</v>
      </c>
      <c r="S456" s="4">
        <v>0.06000153927394081</v>
      </c>
      <c r="T456" s="1" t="s">
        <v>957</v>
      </c>
      <c r="U456" s="4" t="s">
        <v>1063</v>
      </c>
      <c r="V456" s="1" t="s">
        <v>1066</v>
      </c>
      <c r="W456" s="6" t="s">
        <v>1076</v>
      </c>
      <c r="X456" s="7">
        <v>10995.57296</v>
      </c>
      <c r="Y456" s="10">
        <v>45599</v>
      </c>
      <c r="Z456" s="1" t="s">
        <v>1081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HYPERLINK("https://www.suredividend.com/sure-analysis-PSA/","Public Storage.")</f>
        <v>0</v>
      </c>
      <c r="C457" s="1" t="s">
        <v>937</v>
      </c>
      <c r="D457" s="3">
        <v>328</v>
      </c>
      <c r="E457" s="3">
        <v>337.41</v>
      </c>
      <c r="F457" s="3">
        <v>334</v>
      </c>
      <c r="G457" s="4">
        <v>1.010209580838323</v>
      </c>
      <c r="H457" s="4">
        <v>0.03556503956610652</v>
      </c>
      <c r="I457" s="4">
        <v>-0.002029500794064276</v>
      </c>
      <c r="J457" s="4">
        <v>0.04</v>
      </c>
      <c r="K457" s="4">
        <v>0.07032686606719762</v>
      </c>
      <c r="L457" s="1" t="s">
        <v>591</v>
      </c>
      <c r="M457" s="3" t="s">
        <v>939</v>
      </c>
      <c r="N457" s="5">
        <v>20.22841726618705</v>
      </c>
      <c r="O457" s="3">
        <v>16.68</v>
      </c>
      <c r="P457" s="3">
        <v>12</v>
      </c>
      <c r="Q457" s="4">
        <v>0.7194244604316546</v>
      </c>
      <c r="R457" s="1">
        <v>1</v>
      </c>
      <c r="S457" s="4">
        <v>0.04000235313991807</v>
      </c>
      <c r="T457" s="1" t="s">
        <v>996</v>
      </c>
      <c r="U457" s="4" t="s">
        <v>1063</v>
      </c>
      <c r="V457" s="1" t="s">
        <v>1066</v>
      </c>
      <c r="W457" s="6" t="s">
        <v>1076</v>
      </c>
      <c r="X457" s="7">
        <v>59062.396896</v>
      </c>
      <c r="Y457" s="10">
        <v>45599</v>
      </c>
      <c r="Z457" s="1" t="s">
        <v>1079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HYPERLINK("https://www.suredividend.com/sure-analysis-PEBK/","Peoples Bancorp of North Carolina, Inc.")</f>
        <v>0</v>
      </c>
      <c r="C458" s="1" t="s">
        <v>936</v>
      </c>
      <c r="D458" s="3">
        <v>25</v>
      </c>
      <c r="E458" s="3">
        <v>29.51</v>
      </c>
      <c r="F458" s="3">
        <v>29</v>
      </c>
      <c r="G458" s="4">
        <v>1.017586206896552</v>
      </c>
      <c r="H458" s="4">
        <v>0.02575398170111826</v>
      </c>
      <c r="I458" s="4">
        <v>-0.003480600411931323</v>
      </c>
      <c r="J458" s="4">
        <v>0.05</v>
      </c>
      <c r="K458" s="4">
        <v>0.07016742123714526</v>
      </c>
      <c r="L458" s="1" t="s">
        <v>591</v>
      </c>
      <c r="M458" s="3" t="s">
        <v>591</v>
      </c>
      <c r="N458" s="5">
        <v>9.675409836065574</v>
      </c>
      <c r="O458" s="3">
        <v>3.05</v>
      </c>
      <c r="P458" s="3">
        <v>0.76</v>
      </c>
      <c r="Q458" s="4">
        <v>0.2491803278688525</v>
      </c>
      <c r="R458" s="1">
        <v>11</v>
      </c>
      <c r="S458" s="4">
        <v>0.05000563166277994</v>
      </c>
      <c r="T458" s="1" t="s">
        <v>968</v>
      </c>
      <c r="U458" s="4" t="s">
        <v>1062</v>
      </c>
      <c r="V458" s="1" t="s">
        <v>1066</v>
      </c>
      <c r="W458" s="6" t="s">
        <v>1072</v>
      </c>
      <c r="X458" s="7">
        <v>160.018181</v>
      </c>
      <c r="Y458" s="10">
        <v>45591</v>
      </c>
      <c r="Z458" s="1" t="s">
        <v>1081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HYPERLINK("https://www.suredividend.com/sure-analysis-STT/","State Street Corp.")</f>
        <v>0</v>
      </c>
      <c r="C459" s="1" t="s">
        <v>937</v>
      </c>
      <c r="D459" s="3">
        <v>92</v>
      </c>
      <c r="E459" s="3">
        <v>96.16</v>
      </c>
      <c r="F459" s="3">
        <v>101</v>
      </c>
      <c r="G459" s="4">
        <v>0.952079207920792</v>
      </c>
      <c r="H459" s="4">
        <v>0.03161397670549085</v>
      </c>
      <c r="I459" s="4">
        <v>0.009869797534419522</v>
      </c>
      <c r="J459" s="4">
        <v>0.03</v>
      </c>
      <c r="K459" s="4">
        <v>0.06994908803509237</v>
      </c>
      <c r="L459" s="1" t="s">
        <v>591</v>
      </c>
      <c r="M459" s="3" t="s">
        <v>591</v>
      </c>
      <c r="N459" s="5">
        <v>11.87160493827161</v>
      </c>
      <c r="O459" s="3">
        <v>8.1</v>
      </c>
      <c r="P459" s="3">
        <v>3.04</v>
      </c>
      <c r="Q459" s="4">
        <v>0.3753086419753087</v>
      </c>
      <c r="R459" s="1">
        <v>15</v>
      </c>
      <c r="S459" s="4">
        <v>0.05216171888497745</v>
      </c>
      <c r="T459" s="1" t="s">
        <v>957</v>
      </c>
      <c r="U459" s="4" t="s">
        <v>1062</v>
      </c>
      <c r="V459" s="1" t="s">
        <v>1066</v>
      </c>
      <c r="W459" s="6" t="s">
        <v>1072</v>
      </c>
      <c r="X459" s="7">
        <v>28177.627886</v>
      </c>
      <c r="Y459" s="10">
        <v>45580</v>
      </c>
      <c r="Z459" s="1" t="s">
        <v>1088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HYPERLINK("https://www.suredividend.com/sure-analysis-TKR/","Timken Co.")</f>
        <v>0</v>
      </c>
      <c r="C460" s="1" t="s">
        <v>937</v>
      </c>
      <c r="D460" s="3">
        <v>77</v>
      </c>
      <c r="E460" s="3">
        <v>74.81999999999999</v>
      </c>
      <c r="F460" s="3">
        <v>80</v>
      </c>
      <c r="G460" s="4">
        <v>0.9352499999999999</v>
      </c>
      <c r="H460" s="4">
        <v>0.0181769580326116</v>
      </c>
      <c r="I460" s="4">
        <v>0.01347830549530471</v>
      </c>
      <c r="J460" s="4">
        <v>0.04</v>
      </c>
      <c r="K460" s="4">
        <v>0.06967376509715018</v>
      </c>
      <c r="L460" s="1" t="s">
        <v>591</v>
      </c>
      <c r="M460" s="3" t="s">
        <v>833</v>
      </c>
      <c r="N460" s="5">
        <v>13.12631578947368</v>
      </c>
      <c r="O460" s="3">
        <v>5.7</v>
      </c>
      <c r="P460" s="3">
        <v>1.36</v>
      </c>
      <c r="Q460" s="4">
        <v>0.2385964912280702</v>
      </c>
      <c r="R460" s="1">
        <v>11</v>
      </c>
      <c r="S460" s="4">
        <v>0.03044219892825617</v>
      </c>
      <c r="T460" s="1" t="s">
        <v>999</v>
      </c>
      <c r="U460" s="4" t="s">
        <v>1062</v>
      </c>
      <c r="V460" s="1" t="s">
        <v>1066</v>
      </c>
      <c r="W460" s="6" t="s">
        <v>1069</v>
      </c>
      <c r="X460" s="7">
        <v>5220.228071</v>
      </c>
      <c r="Y460" s="10">
        <v>45605</v>
      </c>
      <c r="Z460" s="1" t="s">
        <v>1093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HYPERLINK("https://www.suredividend.com/sure-analysis-ROST/","Ross Stores, Inc.")</f>
        <v>0</v>
      </c>
      <c r="C461" s="1" t="s">
        <v>937</v>
      </c>
      <c r="D461" s="3">
        <v>160</v>
      </c>
      <c r="E461" s="3">
        <v>141.28</v>
      </c>
      <c r="F461" s="3">
        <v>115</v>
      </c>
      <c r="G461" s="4">
        <v>1.228521739130435</v>
      </c>
      <c r="H461" s="4">
        <v>0.01040486976217441</v>
      </c>
      <c r="I461" s="4">
        <v>-0.04032665850255979</v>
      </c>
      <c r="J461" s="4">
        <v>0.1</v>
      </c>
      <c r="K461" s="4">
        <v>0.06744309877365695</v>
      </c>
      <c r="L461" s="1" t="s">
        <v>591</v>
      </c>
      <c r="M461" s="3" t="s">
        <v>648</v>
      </c>
      <c r="N461" s="5">
        <v>23.16065573770492</v>
      </c>
      <c r="O461" s="3">
        <v>6.1</v>
      </c>
      <c r="P461" s="3">
        <v>1.47</v>
      </c>
      <c r="Q461" s="4">
        <v>0.2409836065573771</v>
      </c>
      <c r="R461" s="1">
        <v>4</v>
      </c>
      <c r="S461" s="4">
        <v>0.1242355609057109</v>
      </c>
      <c r="T461" s="1" t="s">
        <v>1039</v>
      </c>
      <c r="U461" s="4" t="s">
        <v>1062</v>
      </c>
      <c r="V461" s="1" t="s">
        <v>1066</v>
      </c>
      <c r="W461" s="6" t="s">
        <v>1077</v>
      </c>
      <c r="X461" s="7">
        <v>46878.041815</v>
      </c>
      <c r="Y461" s="10">
        <v>45527</v>
      </c>
      <c r="Z461" s="1" t="s">
        <v>1088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HYPERLINK("https://www.suredividend.com/sure-analysis-AVY/","Avery Dennison Corp.")</f>
        <v>0</v>
      </c>
      <c r="C462" s="1" t="s">
        <v>937</v>
      </c>
      <c r="D462" s="3">
        <v>208</v>
      </c>
      <c r="E462" s="3">
        <v>198.27</v>
      </c>
      <c r="F462" s="3">
        <v>170</v>
      </c>
      <c r="G462" s="4">
        <v>1.166294117647059</v>
      </c>
      <c r="H462" s="4">
        <v>0.01775356836636909</v>
      </c>
      <c r="I462" s="4">
        <v>-0.0302977954314827</v>
      </c>
      <c r="J462" s="4">
        <v>0.08</v>
      </c>
      <c r="K462" s="4">
        <v>0.06497753780803439</v>
      </c>
      <c r="L462" s="1" t="s">
        <v>591</v>
      </c>
      <c r="M462" s="3" t="s">
        <v>833</v>
      </c>
      <c r="N462" s="5">
        <v>20.98095238095238</v>
      </c>
      <c r="O462" s="3">
        <v>9.449999999999999</v>
      </c>
      <c r="P462" s="3">
        <v>3.52</v>
      </c>
      <c r="Q462" s="4">
        <v>0.3724867724867725</v>
      </c>
      <c r="R462" s="1">
        <v>14</v>
      </c>
      <c r="S462" s="4">
        <v>0.07271775327137764</v>
      </c>
      <c r="T462" s="1" t="s">
        <v>1000</v>
      </c>
      <c r="U462" s="4" t="s">
        <v>1062</v>
      </c>
      <c r="V462" s="1" t="s">
        <v>1066</v>
      </c>
      <c r="W462" s="6" t="s">
        <v>1069</v>
      </c>
      <c r="X462" s="7">
        <v>15933.497162</v>
      </c>
      <c r="Y462" s="10">
        <v>45589</v>
      </c>
      <c r="Z462" s="1" t="s">
        <v>1088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HYPERLINK("https://www.suredividend.com/sure-analysis-CBAF/","CITBA Financial Corporation")</f>
        <v>0</v>
      </c>
      <c r="C463" s="1" t="s">
        <v>937</v>
      </c>
      <c r="D463" s="3">
        <v>25.25</v>
      </c>
      <c r="E463" s="3">
        <v>26.88</v>
      </c>
      <c r="F463" s="3">
        <v>23.75</v>
      </c>
      <c r="G463" s="4">
        <v>1.13178947368421</v>
      </c>
      <c r="H463" s="4">
        <v>0.03125</v>
      </c>
      <c r="I463" s="4">
        <v>-0.02445598260898296</v>
      </c>
      <c r="J463" s="4">
        <v>0.06</v>
      </c>
      <c r="K463" s="4">
        <v>0.06478449305057432</v>
      </c>
      <c r="L463" s="1" t="s">
        <v>591</v>
      </c>
      <c r="M463" s="3" t="s">
        <v>591</v>
      </c>
      <c r="N463" s="5">
        <v>10.752</v>
      </c>
      <c r="O463" s="3">
        <v>2.5</v>
      </c>
      <c r="P463" s="3">
        <v>0.84</v>
      </c>
      <c r="Q463" s="4">
        <v>0.336</v>
      </c>
      <c r="R463" s="1">
        <v>12</v>
      </c>
      <c r="S463" s="4">
        <v>0.05922384104881218</v>
      </c>
      <c r="U463" s="4" t="s">
        <v>1062</v>
      </c>
      <c r="V463" s="1" t="s">
        <v>1066</v>
      </c>
      <c r="W463" s="6" t="s">
        <v>1072</v>
      </c>
      <c r="Y463" s="10">
        <v>45591</v>
      </c>
      <c r="Z463" s="1" t="s">
        <v>1081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HYPERLINK("https://www.suredividend.com/sure-analysis-T/","AT&amp;T, Inc.")</f>
        <v>0</v>
      </c>
      <c r="C464" s="1" t="s">
        <v>937</v>
      </c>
      <c r="D464" s="3">
        <v>22</v>
      </c>
      <c r="E464" s="3">
        <v>23.01</v>
      </c>
      <c r="F464" s="3">
        <v>22</v>
      </c>
      <c r="G464" s="4">
        <v>1.045909090909091</v>
      </c>
      <c r="H464" s="4">
        <v>0.04823989569752282</v>
      </c>
      <c r="I464" s="4">
        <v>-0.008937114581111127</v>
      </c>
      <c r="J464" s="4">
        <v>0.03</v>
      </c>
      <c r="K464" s="4">
        <v>0.06421109747348908</v>
      </c>
      <c r="L464" s="1" t="s">
        <v>591</v>
      </c>
      <c r="M464" s="3" t="s">
        <v>44</v>
      </c>
      <c r="N464" s="5">
        <v>10.45909090909091</v>
      </c>
      <c r="O464" s="3">
        <v>2.2</v>
      </c>
      <c r="P464" s="3">
        <v>1.11</v>
      </c>
      <c r="Q464" s="4">
        <v>0.5045454545454545</v>
      </c>
      <c r="R464" s="1">
        <v>0</v>
      </c>
      <c r="S464" s="4">
        <v>0.02074303809479527</v>
      </c>
      <c r="T464" s="1" t="s">
        <v>967</v>
      </c>
      <c r="U464" s="4" t="s">
        <v>1062</v>
      </c>
      <c r="V464" s="1" t="s">
        <v>1066</v>
      </c>
      <c r="W464" s="6" t="s">
        <v>1068</v>
      </c>
      <c r="X464" s="7">
        <v>164959.897719</v>
      </c>
      <c r="Y464" s="10">
        <v>45589</v>
      </c>
      <c r="Z464" s="1" t="s">
        <v>1088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HYPERLINK("https://www.suredividend.com/sure-analysis-KLAC/","KLA Corp.")</f>
        <v>0</v>
      </c>
      <c r="C465" s="1" t="s">
        <v>937</v>
      </c>
      <c r="D465" s="3">
        <v>669</v>
      </c>
      <c r="E465" s="3">
        <v>620.12</v>
      </c>
      <c r="F465" s="3">
        <v>547</v>
      </c>
      <c r="G465" s="4">
        <v>1.133674588665448</v>
      </c>
      <c r="H465" s="4">
        <v>0.010965619557505</v>
      </c>
      <c r="I465" s="4">
        <v>-0.02478063256988916</v>
      </c>
      <c r="J465" s="4">
        <v>0.08</v>
      </c>
      <c r="K465" s="4">
        <v>0.06384487875802569</v>
      </c>
      <c r="L465" s="1" t="s">
        <v>591</v>
      </c>
      <c r="M465" s="3" t="s">
        <v>833</v>
      </c>
      <c r="N465" s="5">
        <v>20.39868421052632</v>
      </c>
      <c r="O465" s="3">
        <v>30.4</v>
      </c>
      <c r="P465" s="3">
        <v>6.8</v>
      </c>
      <c r="Q465" s="4">
        <v>0.2236842105263158</v>
      </c>
      <c r="R465" s="1">
        <v>15</v>
      </c>
      <c r="S465" s="4">
        <v>0.06553468840216436</v>
      </c>
      <c r="T465" s="1" t="s">
        <v>981</v>
      </c>
      <c r="U465" s="4" t="s">
        <v>1062</v>
      </c>
      <c r="V465" s="1" t="s">
        <v>1066</v>
      </c>
      <c r="W465" s="6" t="s">
        <v>1075</v>
      </c>
      <c r="X465" s="7">
        <v>82965.83990200001</v>
      </c>
      <c r="Y465" s="10">
        <v>45599</v>
      </c>
      <c r="Z465" s="1" t="s">
        <v>1087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HYPERLINK("https://www.suredividend.com/sure-analysis-PFG/","Principal Financial Group Inc")</f>
        <v>0</v>
      </c>
      <c r="C466" s="1" t="s">
        <v>937</v>
      </c>
      <c r="D466" s="3">
        <v>83</v>
      </c>
      <c r="E466" s="3">
        <v>86.04000000000001</v>
      </c>
      <c r="F466" s="3">
        <v>78</v>
      </c>
      <c r="G466" s="4">
        <v>1.103076923076923</v>
      </c>
      <c r="H466" s="4">
        <v>0.03393770339377034</v>
      </c>
      <c r="I466" s="4">
        <v>-0.01942946244629662</v>
      </c>
      <c r="J466" s="4">
        <v>0.05</v>
      </c>
      <c r="K466" s="4">
        <v>0.0634092814333802</v>
      </c>
      <c r="L466" s="1" t="s">
        <v>591</v>
      </c>
      <c r="M466" s="3" t="s">
        <v>591</v>
      </c>
      <c r="N466" s="5">
        <v>12.11830985915493</v>
      </c>
      <c r="O466" s="3">
        <v>7.1</v>
      </c>
      <c r="P466" s="3">
        <v>2.92</v>
      </c>
      <c r="Q466" s="4">
        <v>0.4112676056338028</v>
      </c>
      <c r="R466" s="1">
        <v>21</v>
      </c>
      <c r="S466" s="4">
        <v>0.06012916189321116</v>
      </c>
      <c r="T466" s="1" t="s">
        <v>986</v>
      </c>
      <c r="U466" s="4" t="s">
        <v>1062</v>
      </c>
      <c r="V466" s="1" t="s">
        <v>1066</v>
      </c>
      <c r="W466" s="6" t="s">
        <v>1072</v>
      </c>
      <c r="X466" s="7">
        <v>19686.435028</v>
      </c>
      <c r="Y466" s="10">
        <v>45602</v>
      </c>
      <c r="Z466" s="1" t="s">
        <v>1087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HYPERLINK("https://www.suredividend.com/sure-analysis-FMC/","FMC Corp.")</f>
        <v>0</v>
      </c>
      <c r="C467" s="1" t="s">
        <v>937</v>
      </c>
      <c r="D467" s="3">
        <v>63</v>
      </c>
      <c r="E467" s="3">
        <v>55.25</v>
      </c>
      <c r="F467" s="3">
        <v>50</v>
      </c>
      <c r="G467" s="4">
        <v>1.105</v>
      </c>
      <c r="H467" s="4">
        <v>0.04199095022624434</v>
      </c>
      <c r="I467" s="4">
        <v>-0.01977100573278967</v>
      </c>
      <c r="J467" s="4">
        <v>0.04</v>
      </c>
      <c r="K467" s="4">
        <v>0.06330690312695331</v>
      </c>
      <c r="L467" s="1" t="s">
        <v>591</v>
      </c>
      <c r="M467" s="3" t="s">
        <v>939</v>
      </c>
      <c r="N467" s="5">
        <v>16.49253731343283</v>
      </c>
      <c r="O467" s="3">
        <v>3.35</v>
      </c>
      <c r="P467" s="3">
        <v>2.32</v>
      </c>
      <c r="Q467" s="4">
        <v>0.6925373134328358</v>
      </c>
      <c r="R467" s="1">
        <v>5</v>
      </c>
      <c r="S467" s="4">
        <v>0.06974206870809674</v>
      </c>
      <c r="T467" s="1" t="s">
        <v>965</v>
      </c>
      <c r="U467" s="4" t="s">
        <v>1062</v>
      </c>
      <c r="V467" s="1" t="s">
        <v>1066</v>
      </c>
      <c r="W467" s="6" t="s">
        <v>1070</v>
      </c>
      <c r="X467" s="7">
        <v>6894.669194</v>
      </c>
      <c r="Y467" s="10">
        <v>45600</v>
      </c>
      <c r="Z467" s="1" t="s">
        <v>1083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HYPERLINK("https://www.suredividend.com/sure-analysis-SF/","Stifel Financial Corp.")</f>
        <v>0</v>
      </c>
      <c r="C468" s="1" t="s">
        <v>937</v>
      </c>
      <c r="D468" s="3">
        <v>104</v>
      </c>
      <c r="E468" s="3">
        <v>114.315</v>
      </c>
      <c r="F468" s="3">
        <v>89</v>
      </c>
      <c r="G468" s="4">
        <v>1.284438202247191</v>
      </c>
      <c r="H468" s="4">
        <v>0.01469623409001443</v>
      </c>
      <c r="I468" s="4">
        <v>-0.04883172351789111</v>
      </c>
      <c r="J468" s="4">
        <v>0.1</v>
      </c>
      <c r="K468" s="4">
        <v>0.06227665887177491</v>
      </c>
      <c r="L468" s="1" t="s">
        <v>591</v>
      </c>
      <c r="M468" s="3" t="s">
        <v>833</v>
      </c>
      <c r="N468" s="5">
        <v>17.32045454545455</v>
      </c>
      <c r="O468" s="3">
        <v>6.6</v>
      </c>
      <c r="P468" s="3">
        <v>1.68</v>
      </c>
      <c r="Q468" s="4">
        <v>0.2545454545454546</v>
      </c>
      <c r="R468" s="1">
        <v>7</v>
      </c>
      <c r="S468" s="4">
        <v>0.1003529239440031</v>
      </c>
      <c r="T468" s="1" t="s">
        <v>986</v>
      </c>
      <c r="U468" s="4" t="s">
        <v>1062</v>
      </c>
      <c r="V468" s="1" t="s">
        <v>1066</v>
      </c>
      <c r="W468" s="6" t="s">
        <v>1072</v>
      </c>
      <c r="X468" s="7">
        <v>37422.799913</v>
      </c>
      <c r="Y468" s="10">
        <v>45594</v>
      </c>
      <c r="Z468" s="1" t="s">
        <v>1090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HYPERLINK("https://www.suredividend.com/sure-analysis-SWX/","Southwest Gas Holdings Inc")</f>
        <v>0</v>
      </c>
      <c r="C469" s="1" t="s">
        <v>937</v>
      </c>
      <c r="D469" s="3">
        <v>71</v>
      </c>
      <c r="E469" s="3">
        <v>77.36499999999999</v>
      </c>
      <c r="F469" s="3">
        <v>62</v>
      </c>
      <c r="G469" s="4">
        <v>1.247822580645161</v>
      </c>
      <c r="H469" s="4">
        <v>0.03205583920377432</v>
      </c>
      <c r="I469" s="4">
        <v>-0.04331397066586584</v>
      </c>
      <c r="J469" s="4">
        <v>0.08</v>
      </c>
      <c r="K469" s="4">
        <v>0.06227083838488623</v>
      </c>
      <c r="L469" s="1" t="s">
        <v>591</v>
      </c>
      <c r="M469" s="3" t="s">
        <v>939</v>
      </c>
      <c r="N469" s="5">
        <v>24.32861635220126</v>
      </c>
      <c r="O469" s="3">
        <v>3.18</v>
      </c>
      <c r="P469" s="3">
        <v>2.48</v>
      </c>
      <c r="Q469" s="4">
        <v>0.7798742138364779</v>
      </c>
      <c r="R469" s="1">
        <v>15</v>
      </c>
      <c r="S469" s="4">
        <v>0.02964151082785715</v>
      </c>
      <c r="T469" s="1" t="s">
        <v>972</v>
      </c>
      <c r="U469" s="4" t="s">
        <v>1062</v>
      </c>
      <c r="V469" s="1" t="s">
        <v>1066</v>
      </c>
      <c r="W469" s="6" t="s">
        <v>1071</v>
      </c>
      <c r="X469" s="7">
        <v>5555.112058</v>
      </c>
      <c r="Y469" s="10">
        <v>45524</v>
      </c>
      <c r="Z469" s="1" t="s">
        <v>1085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HYPERLINK("https://www.suredividend.com/sure-analysis-PNW/","Pinnacle West Capital Corp.")</f>
        <v>0</v>
      </c>
      <c r="C470" s="1" t="s">
        <v>937</v>
      </c>
      <c r="D470" s="3">
        <v>86</v>
      </c>
      <c r="E470" s="3">
        <v>91.54000000000001</v>
      </c>
      <c r="F470" s="3">
        <v>82</v>
      </c>
      <c r="G470" s="4">
        <v>1.116341463414634</v>
      </c>
      <c r="H470" s="4">
        <v>0.03910858641031243</v>
      </c>
      <c r="I470" s="4">
        <v>-0.02177087533940714</v>
      </c>
      <c r="J470" s="4">
        <v>0.05</v>
      </c>
      <c r="K470" s="4">
        <v>0.06178047023572009</v>
      </c>
      <c r="L470" s="1" t="s">
        <v>591</v>
      </c>
      <c r="M470" s="3" t="s">
        <v>939</v>
      </c>
      <c r="N470" s="5">
        <v>19.19077568134172</v>
      </c>
      <c r="O470" s="3">
        <v>4.77</v>
      </c>
      <c r="P470" s="3">
        <v>3.58</v>
      </c>
      <c r="Q470" s="4">
        <v>0.7505241090146751</v>
      </c>
      <c r="R470" s="1">
        <v>12</v>
      </c>
      <c r="S470" s="4">
        <v>0.01779132791717219</v>
      </c>
      <c r="T470" s="1" t="s">
        <v>945</v>
      </c>
      <c r="U470" s="4" t="s">
        <v>1062</v>
      </c>
      <c r="V470" s="1" t="s">
        <v>1066</v>
      </c>
      <c r="W470" s="6" t="s">
        <v>1071</v>
      </c>
      <c r="X470" s="7">
        <v>16939.073362</v>
      </c>
      <c r="Y470" s="10">
        <v>45514</v>
      </c>
      <c r="Z470" s="1" t="s">
        <v>1084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HYPERLINK("https://www.suredividend.com/sure-analysis-GS/","Goldman Sachs Group, Inc.")</f>
        <v>0</v>
      </c>
      <c r="C471" s="1" t="s">
        <v>937</v>
      </c>
      <c r="D471" s="3">
        <v>522</v>
      </c>
      <c r="E471" s="3">
        <v>587.97</v>
      </c>
      <c r="F471" s="3">
        <v>423</v>
      </c>
      <c r="G471" s="4">
        <v>1.39</v>
      </c>
      <c r="H471" s="4">
        <v>0.02040920455125261</v>
      </c>
      <c r="I471" s="4">
        <v>-0.06373876987400073</v>
      </c>
      <c r="J471" s="4">
        <v>0.11</v>
      </c>
      <c r="K471" s="4">
        <v>0.05994095734091398</v>
      </c>
      <c r="L471" s="1" t="s">
        <v>591</v>
      </c>
      <c r="M471" s="3" t="s">
        <v>833</v>
      </c>
      <c r="N471" s="5">
        <v>15.99918367346939</v>
      </c>
      <c r="O471" s="3">
        <v>36.75</v>
      </c>
      <c r="P471" s="3">
        <v>12</v>
      </c>
      <c r="Q471" s="4">
        <v>0.3265306122448979</v>
      </c>
      <c r="R471" s="1">
        <v>12</v>
      </c>
      <c r="S471" s="4">
        <v>0.06999210686288015</v>
      </c>
      <c r="T471" s="1" t="s">
        <v>986</v>
      </c>
      <c r="U471" s="4" t="s">
        <v>1062</v>
      </c>
      <c r="V471" s="1" t="s">
        <v>1066</v>
      </c>
      <c r="W471" s="6" t="s">
        <v>1072</v>
      </c>
      <c r="X471" s="7">
        <v>184575.83565</v>
      </c>
      <c r="Y471" s="10">
        <v>45581</v>
      </c>
      <c r="Z471" s="1" t="s">
        <v>1089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HYPERLINK("https://www.suredividend.com/sure-analysis-MPLX/","MPLX LP")</f>
        <v>0</v>
      </c>
      <c r="C472" s="1" t="s">
        <v>937</v>
      </c>
      <c r="D472" s="3">
        <v>46</v>
      </c>
      <c r="E472" s="3">
        <v>47.45</v>
      </c>
      <c r="F472" s="3">
        <v>39</v>
      </c>
      <c r="G472" s="4">
        <v>1.216666666666667</v>
      </c>
      <c r="H472" s="4">
        <v>0.08071654373024235</v>
      </c>
      <c r="I472" s="4">
        <v>-0.0384637140667472</v>
      </c>
      <c r="J472" s="4">
        <v>0.02</v>
      </c>
      <c r="K472" s="4">
        <v>0.05964739293403287</v>
      </c>
      <c r="L472" s="1" t="s">
        <v>591</v>
      </c>
      <c r="M472" s="3" t="s">
        <v>44</v>
      </c>
      <c r="N472" s="5">
        <v>8.627272727272727</v>
      </c>
      <c r="O472" s="3">
        <v>5.5</v>
      </c>
      <c r="P472" s="3">
        <v>3.83</v>
      </c>
      <c r="Q472" s="4">
        <v>0.6963636363636364</v>
      </c>
      <c r="R472" s="1">
        <v>12</v>
      </c>
      <c r="S472" s="4">
        <v>0.02006610903274808</v>
      </c>
      <c r="T472" s="1" t="s">
        <v>944</v>
      </c>
      <c r="U472" s="4" t="s">
        <v>1064</v>
      </c>
      <c r="V472" s="1" t="s">
        <v>1066</v>
      </c>
      <c r="W472" s="6" t="s">
        <v>1078</v>
      </c>
      <c r="X472" s="7">
        <v>48352.822124</v>
      </c>
      <c r="Y472" s="10">
        <v>45603</v>
      </c>
      <c r="Z472" s="1" t="s">
        <v>1088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HYPERLINK("https://www.suredividend.com/sure-analysis-IBCP/","Independent Bank Corporation")</f>
        <v>0</v>
      </c>
      <c r="C473" s="1" t="s">
        <v>937</v>
      </c>
      <c r="D473" s="3">
        <v>33</v>
      </c>
      <c r="E473" s="3">
        <v>36.99</v>
      </c>
      <c r="F473" s="3">
        <v>36</v>
      </c>
      <c r="G473" s="4">
        <v>1.0275</v>
      </c>
      <c r="H473" s="4">
        <v>0.0259529602595296</v>
      </c>
      <c r="I473" s="4">
        <v>-0.005411040770679776</v>
      </c>
      <c r="J473" s="4">
        <v>0.04</v>
      </c>
      <c r="K473" s="4">
        <v>0.05912976204940912</v>
      </c>
      <c r="L473" s="1" t="s">
        <v>591</v>
      </c>
      <c r="M473" s="3" t="s">
        <v>833</v>
      </c>
      <c r="N473" s="5">
        <v>11.93225806451613</v>
      </c>
      <c r="O473" s="3">
        <v>3.1</v>
      </c>
      <c r="P473" s="3">
        <v>0.96</v>
      </c>
      <c r="Q473" s="4">
        <v>0.3096774193548387</v>
      </c>
      <c r="R473" s="1">
        <v>10</v>
      </c>
      <c r="S473" s="4">
        <v>0.04563955259127317</v>
      </c>
      <c r="T473" s="1" t="s">
        <v>1004</v>
      </c>
      <c r="U473" s="4" t="s">
        <v>1062</v>
      </c>
      <c r="V473" s="1" t="s">
        <v>1066</v>
      </c>
      <c r="W473" s="6" t="s">
        <v>1072</v>
      </c>
      <c r="X473" s="7">
        <v>773.080886</v>
      </c>
      <c r="Y473" s="10">
        <v>45595</v>
      </c>
      <c r="Z473" s="1" t="s">
        <v>1088</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HYPERLINK("https://www.suredividend.com/sure-analysis-UL/","Unilever plc")</f>
        <v>0</v>
      </c>
      <c r="C474" s="1" t="s">
        <v>937</v>
      </c>
      <c r="D474" s="3">
        <v>62</v>
      </c>
      <c r="E474" s="3">
        <v>57.9</v>
      </c>
      <c r="F474" s="3">
        <v>52</v>
      </c>
      <c r="G474" s="4">
        <v>1.113461538461539</v>
      </c>
      <c r="H474" s="4">
        <v>0.03298791018998273</v>
      </c>
      <c r="I474" s="4">
        <v>-0.02126536774438081</v>
      </c>
      <c r="J474" s="4">
        <v>0.05</v>
      </c>
      <c r="K474" s="4">
        <v>0.05859686378253204</v>
      </c>
      <c r="L474" s="1" t="s">
        <v>591</v>
      </c>
      <c r="M474" s="3" t="s">
        <v>939</v>
      </c>
      <c r="N474" s="5">
        <v>19.96551724137931</v>
      </c>
      <c r="O474" s="3">
        <v>2.9</v>
      </c>
      <c r="P474" s="3">
        <v>1.91</v>
      </c>
      <c r="Q474" s="4">
        <v>0.6586206896551724</v>
      </c>
      <c r="R474" s="1">
        <v>2</v>
      </c>
      <c r="S474" s="4">
        <v>0.03513858663811553</v>
      </c>
      <c r="T474" s="1" t="s">
        <v>944</v>
      </c>
      <c r="U474" s="4" t="s">
        <v>1062</v>
      </c>
      <c r="V474" s="1" t="s">
        <v>1067</v>
      </c>
      <c r="W474" s="6" t="s">
        <v>1074</v>
      </c>
      <c r="X474" s="7">
        <v>145994.69587</v>
      </c>
      <c r="Y474" s="10">
        <v>45590</v>
      </c>
      <c r="Z474" s="1" t="s">
        <v>1088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HYPERLINK("https://www.suredividend.com/sure-analysis-PM/","Philip Morris International Inc")</f>
        <v>0</v>
      </c>
      <c r="C475" s="1" t="s">
        <v>937</v>
      </c>
      <c r="D475" s="3">
        <v>131</v>
      </c>
      <c r="E475" s="3">
        <v>131.72</v>
      </c>
      <c r="F475" s="3">
        <v>114</v>
      </c>
      <c r="G475" s="4">
        <v>1.155438596491228</v>
      </c>
      <c r="H475" s="4">
        <v>0.04099605223200729</v>
      </c>
      <c r="I475" s="4">
        <v>-0.02848250473830594</v>
      </c>
      <c r="J475" s="4">
        <v>0.05</v>
      </c>
      <c r="K475" s="4">
        <v>0.05849744027018811</v>
      </c>
      <c r="L475" s="1" t="s">
        <v>591</v>
      </c>
      <c r="M475" s="3" t="s">
        <v>939</v>
      </c>
      <c r="N475" s="5">
        <v>19.1453488372093</v>
      </c>
      <c r="O475" s="3">
        <v>6.88</v>
      </c>
      <c r="P475" s="3">
        <v>5.4</v>
      </c>
      <c r="Q475" s="4">
        <v>0.7848837209302326</v>
      </c>
      <c r="R475" s="1">
        <v>17</v>
      </c>
      <c r="S475" s="4">
        <v>0.02999736739218006</v>
      </c>
      <c r="T475" s="1" t="s">
        <v>1022</v>
      </c>
      <c r="U475" s="4" t="s">
        <v>1062</v>
      </c>
      <c r="V475" s="1" t="s">
        <v>1066</v>
      </c>
      <c r="W475" s="6" t="s">
        <v>1074</v>
      </c>
      <c r="X475" s="7">
        <v>204802.656765</v>
      </c>
      <c r="Y475" s="10">
        <v>45588</v>
      </c>
      <c r="Z475" s="1" t="s">
        <v>1081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HYPERLINK("https://www.suredividend.com/sure-analysis-AVA/","Avista Corp.")</f>
        <v>0</v>
      </c>
      <c r="C476" s="1" t="s">
        <v>937</v>
      </c>
      <c r="D476" s="3">
        <v>37</v>
      </c>
      <c r="E476" s="3">
        <v>38.63</v>
      </c>
      <c r="F476" s="3">
        <v>35</v>
      </c>
      <c r="G476" s="4">
        <v>1.103714285714286</v>
      </c>
      <c r="H476" s="4">
        <v>0.04970230390887911</v>
      </c>
      <c r="I476" s="4">
        <v>-0.01954273876153334</v>
      </c>
      <c r="J476" s="4">
        <v>0.03</v>
      </c>
      <c r="K476" s="4">
        <v>0.05748814175388661</v>
      </c>
      <c r="L476" s="1" t="s">
        <v>591</v>
      </c>
      <c r="M476" s="3" t="s">
        <v>939</v>
      </c>
      <c r="N476" s="5">
        <v>16.36864406779661</v>
      </c>
      <c r="O476" s="3">
        <v>2.36</v>
      </c>
      <c r="P476" s="3">
        <v>1.92</v>
      </c>
      <c r="Q476" s="4">
        <v>0.8135593220338984</v>
      </c>
      <c r="R476" s="1">
        <v>21</v>
      </c>
      <c r="S476" s="4">
        <v>0.03038784497717151</v>
      </c>
      <c r="T476" s="1" t="s">
        <v>1021</v>
      </c>
      <c r="U476" s="4" t="s">
        <v>1062</v>
      </c>
      <c r="V476" s="1" t="s">
        <v>1066</v>
      </c>
      <c r="W476" s="6" t="s">
        <v>1071</v>
      </c>
      <c r="X476" s="7">
        <v>3059.624049</v>
      </c>
      <c r="Y476" s="10">
        <v>45527</v>
      </c>
      <c r="Z476" s="1" t="s">
        <v>1082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HYPERLINK("https://www.suredividend.com/sure-analysis-OGE/","Oge Energy Corp.")</f>
        <v>0</v>
      </c>
      <c r="C477" s="1" t="s">
        <v>937</v>
      </c>
      <c r="D477" s="3">
        <v>42</v>
      </c>
      <c r="E477" s="3">
        <v>43.1</v>
      </c>
      <c r="F477" s="3">
        <v>37</v>
      </c>
      <c r="G477" s="4">
        <v>1.164864864864865</v>
      </c>
      <c r="H477" s="4">
        <v>0.03921113689095127</v>
      </c>
      <c r="I477" s="4">
        <v>-0.03005995327327815</v>
      </c>
      <c r="J477" s="4">
        <v>0.05</v>
      </c>
      <c r="K477" s="4">
        <v>0.05636780588972701</v>
      </c>
      <c r="L477" s="1" t="s">
        <v>591</v>
      </c>
      <c r="M477" s="3" t="s">
        <v>939</v>
      </c>
      <c r="N477" s="5">
        <v>19.9537037037037</v>
      </c>
      <c r="O477" s="3">
        <v>2.16</v>
      </c>
      <c r="P477" s="3">
        <v>1.69</v>
      </c>
      <c r="Q477" s="4">
        <v>0.7824074074074073</v>
      </c>
      <c r="R477" s="1">
        <v>18</v>
      </c>
      <c r="S477" s="4">
        <v>0.03836177597063539</v>
      </c>
      <c r="T477" s="1" t="s">
        <v>1010</v>
      </c>
      <c r="U477" s="4" t="s">
        <v>1062</v>
      </c>
      <c r="V477" s="1" t="s">
        <v>1066</v>
      </c>
      <c r="W477" s="6" t="s">
        <v>1071</v>
      </c>
      <c r="X477" s="7">
        <v>10393.937696</v>
      </c>
      <c r="Y477" s="10">
        <v>45603</v>
      </c>
      <c r="Z477" s="1" t="s">
        <v>1088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HYPERLINK("https://www.suredividend.com/sure-analysis-AGM/","Federal Agricultural Mortgage Corp.")</f>
        <v>0</v>
      </c>
      <c r="C478" s="1" t="s">
        <v>937</v>
      </c>
      <c r="D478" s="3">
        <v>206</v>
      </c>
      <c r="E478" s="3">
        <v>206.75</v>
      </c>
      <c r="F478" s="3">
        <v>167</v>
      </c>
      <c r="G478" s="4">
        <v>1.238023952095808</v>
      </c>
      <c r="H478" s="4">
        <v>0.02708585247883918</v>
      </c>
      <c r="I478" s="4">
        <v>-0.04180435957422879</v>
      </c>
      <c r="J478" s="4">
        <v>0.07000000000000001</v>
      </c>
      <c r="K478" s="4">
        <v>0.0562640085008459</v>
      </c>
      <c r="L478" s="1" t="s">
        <v>591</v>
      </c>
      <c r="M478" s="3" t="s">
        <v>833</v>
      </c>
      <c r="N478" s="5">
        <v>13.0359394703657</v>
      </c>
      <c r="O478" s="3">
        <v>15.86</v>
      </c>
      <c r="P478" s="3">
        <v>5.6</v>
      </c>
      <c r="Q478" s="4">
        <v>0.3530895334174022</v>
      </c>
      <c r="R478" s="1">
        <v>13</v>
      </c>
      <c r="S478" s="4">
        <v>0.1000279045625294</v>
      </c>
      <c r="T478" s="1" t="s">
        <v>943</v>
      </c>
      <c r="U478" s="4" t="s">
        <v>1062</v>
      </c>
      <c r="V478" s="1" t="s">
        <v>1066</v>
      </c>
      <c r="W478" s="6" t="s">
        <v>1072</v>
      </c>
      <c r="X478" s="7">
        <v>2250.313196</v>
      </c>
      <c r="Y478" s="10">
        <v>45615</v>
      </c>
      <c r="Z478" s="1" t="s">
        <v>1085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HYPERLINK("https://www.suredividend.com/sure-analysis-UNTY/","Unity Bancorp, Inc.")</f>
        <v>0</v>
      </c>
      <c r="C479" s="1" t="s">
        <v>937</v>
      </c>
      <c r="D479" s="3">
        <v>38</v>
      </c>
      <c r="E479" s="3">
        <v>45.35</v>
      </c>
      <c r="F479" s="3">
        <v>40</v>
      </c>
      <c r="G479" s="4">
        <v>1.13375</v>
      </c>
      <c r="H479" s="4">
        <v>0.01146637265711136</v>
      </c>
      <c r="I479" s="4">
        <v>-0.0247936062502826</v>
      </c>
      <c r="J479" s="4">
        <v>0.07000000000000001</v>
      </c>
      <c r="K479" s="4">
        <v>0.0551174358775175</v>
      </c>
      <c r="L479" s="1" t="s">
        <v>591</v>
      </c>
      <c r="M479" s="3" t="s">
        <v>833</v>
      </c>
      <c r="N479" s="5">
        <v>11.4520202020202</v>
      </c>
      <c r="O479" s="3">
        <v>3.96</v>
      </c>
      <c r="P479" s="3">
        <v>0.52</v>
      </c>
      <c r="Q479" s="4">
        <v>0.1313131313131313</v>
      </c>
      <c r="R479" s="1">
        <v>11</v>
      </c>
      <c r="S479" s="4">
        <v>0.07019742897422021</v>
      </c>
      <c r="T479" s="1" t="s">
        <v>952</v>
      </c>
      <c r="U479" s="4" t="s">
        <v>1062</v>
      </c>
      <c r="V479" s="1" t="s">
        <v>1066</v>
      </c>
      <c r="W479" s="6" t="s">
        <v>1072</v>
      </c>
      <c r="X479" s="7">
        <v>451.267566</v>
      </c>
      <c r="Y479" s="10">
        <v>45580</v>
      </c>
      <c r="Z479" s="1" t="s">
        <v>1090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HYPERLINK("https://www.suredividend.com/sure-analysis-FMBH/","First Mid Bancshares Inc.")</f>
        <v>0</v>
      </c>
      <c r="C480" s="1" t="s">
        <v>937</v>
      </c>
      <c r="D480" s="3">
        <v>42</v>
      </c>
      <c r="E480" s="3">
        <v>41.67</v>
      </c>
      <c r="F480" s="3">
        <v>38</v>
      </c>
      <c r="G480" s="4">
        <v>1.096578947368421</v>
      </c>
      <c r="H480" s="4">
        <v>0.0230381569474442</v>
      </c>
      <c r="I480" s="4">
        <v>-0.01827009780483846</v>
      </c>
      <c r="J480" s="4">
        <v>0.05</v>
      </c>
      <c r="K480" s="4">
        <v>0.05286463640486927</v>
      </c>
      <c r="L480" s="1" t="s">
        <v>591</v>
      </c>
      <c r="M480" s="3" t="s">
        <v>833</v>
      </c>
      <c r="N480" s="5">
        <v>12.04335260115607</v>
      </c>
      <c r="O480" s="3">
        <v>3.46</v>
      </c>
      <c r="P480" s="3">
        <v>0.96</v>
      </c>
      <c r="Q480" s="4">
        <v>0.2774566473988439</v>
      </c>
      <c r="R480" s="1">
        <v>14</v>
      </c>
      <c r="S480" s="4">
        <v>0.0403582746309219</v>
      </c>
      <c r="T480" s="1" t="s">
        <v>1008</v>
      </c>
      <c r="U480" s="4" t="s">
        <v>1062</v>
      </c>
      <c r="V480" s="1" t="s">
        <v>1066</v>
      </c>
      <c r="W480" s="6" t="s">
        <v>1072</v>
      </c>
      <c r="X480" s="7">
        <v>994.486272</v>
      </c>
      <c r="Y480" s="10">
        <v>45610</v>
      </c>
      <c r="Z480" s="1" t="s">
        <v>1080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HYPERLINK("https://www.suredividend.com/sure-analysis-SXI/","Standex International Corp.")</f>
        <v>0</v>
      </c>
      <c r="C481" s="1" t="s">
        <v>937</v>
      </c>
      <c r="D481" s="3">
        <v>187</v>
      </c>
      <c r="E481" s="3">
        <v>204.44</v>
      </c>
      <c r="F481" s="3">
        <v>145</v>
      </c>
      <c r="G481" s="4">
        <v>1.409931034482759</v>
      </c>
      <c r="H481" s="4">
        <v>0.006261005674036393</v>
      </c>
      <c r="I481" s="4">
        <v>-0.06640089652268188</v>
      </c>
      <c r="J481" s="4">
        <v>0.12</v>
      </c>
      <c r="K481" s="4">
        <v>0.05218368615380364</v>
      </c>
      <c r="L481" s="1" t="s">
        <v>591</v>
      </c>
      <c r="M481" s="3" t="s">
        <v>648</v>
      </c>
      <c r="N481" s="5">
        <v>26.75916230366492</v>
      </c>
      <c r="O481" s="3">
        <v>7.64</v>
      </c>
      <c r="P481" s="3">
        <v>1.28</v>
      </c>
      <c r="Q481" s="4">
        <v>0.1675392670157068</v>
      </c>
      <c r="R481" s="1">
        <v>14</v>
      </c>
      <c r="S481" s="4">
        <v>0.0799150058822331</v>
      </c>
      <c r="T481" s="1" t="s">
        <v>944</v>
      </c>
      <c r="U481" s="4" t="s">
        <v>1062</v>
      </c>
      <c r="V481" s="1" t="s">
        <v>1066</v>
      </c>
      <c r="W481" s="6" t="s">
        <v>1069</v>
      </c>
      <c r="X481" s="7">
        <v>2465.269865</v>
      </c>
      <c r="Y481" s="10">
        <v>45601</v>
      </c>
      <c r="Z481" s="1" t="s">
        <v>1085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HYPERLINK("https://www.suredividend.com/sure-analysis-EFSC/","Enterprise Financial Services Corp")</f>
        <v>0</v>
      </c>
      <c r="C482" s="1" t="s">
        <v>937</v>
      </c>
      <c r="D482" s="3">
        <v>53</v>
      </c>
      <c r="E482" s="3">
        <v>58.62</v>
      </c>
      <c r="F482" s="3">
        <v>51</v>
      </c>
      <c r="G482" s="4">
        <v>1.149411764705882</v>
      </c>
      <c r="H482" s="4">
        <v>0.01910610713067213</v>
      </c>
      <c r="I482" s="4">
        <v>-0.02746582285349952</v>
      </c>
      <c r="J482" s="4">
        <v>0.06</v>
      </c>
      <c r="K482" s="4">
        <v>0.05036335452667928</v>
      </c>
      <c r="L482" s="1" t="s">
        <v>591</v>
      </c>
      <c r="M482" s="3" t="s">
        <v>833</v>
      </c>
      <c r="N482" s="5">
        <v>12.5793991416309</v>
      </c>
      <c r="O482" s="3">
        <v>4.66</v>
      </c>
      <c r="P482" s="3">
        <v>1.12</v>
      </c>
      <c r="Q482" s="4">
        <v>0.240343347639485</v>
      </c>
      <c r="R482" s="1">
        <v>10</v>
      </c>
      <c r="S482" s="4">
        <v>0.06016789231717423</v>
      </c>
      <c r="T482" s="1" t="s">
        <v>1027</v>
      </c>
      <c r="U482" s="4" t="s">
        <v>1062</v>
      </c>
      <c r="V482" s="1" t="s">
        <v>1066</v>
      </c>
      <c r="W482" s="6" t="s">
        <v>1072</v>
      </c>
      <c r="X482" s="7">
        <v>2174.946524</v>
      </c>
      <c r="Y482" s="10">
        <v>45589</v>
      </c>
      <c r="Z482" s="1" t="s">
        <v>1085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HYPERLINK("https://www.suredividend.com/sure-analysis-IEX/","Idex Corporation")</f>
        <v>0</v>
      </c>
      <c r="C483" s="1" t="s">
        <v>937</v>
      </c>
      <c r="D483" s="3">
        <v>216</v>
      </c>
      <c r="E483" s="3">
        <v>226.695</v>
      </c>
      <c r="F483" s="3">
        <v>204</v>
      </c>
      <c r="G483" s="4">
        <v>1.11125</v>
      </c>
      <c r="H483" s="4">
        <v>0.01217494871964534</v>
      </c>
      <c r="I483" s="4">
        <v>-0.02087611451234728</v>
      </c>
      <c r="J483" s="4">
        <v>0.06</v>
      </c>
      <c r="K483" s="4">
        <v>0.05011138977674046</v>
      </c>
      <c r="L483" s="1" t="s">
        <v>591</v>
      </c>
      <c r="M483" s="3" t="s">
        <v>648</v>
      </c>
      <c r="N483" s="5">
        <v>28.87834394904459</v>
      </c>
      <c r="O483" s="3">
        <v>7.85</v>
      </c>
      <c r="P483" s="3">
        <v>2.76</v>
      </c>
      <c r="Q483" s="4">
        <v>0.3515923566878981</v>
      </c>
      <c r="R483" s="1">
        <v>16</v>
      </c>
      <c r="S483" s="4">
        <v>0.05979888147511248</v>
      </c>
      <c r="T483" s="1" t="s">
        <v>962</v>
      </c>
      <c r="U483" s="4" t="s">
        <v>1062</v>
      </c>
      <c r="V483" s="1" t="s">
        <v>1066</v>
      </c>
      <c r="W483" s="6" t="s">
        <v>1069</v>
      </c>
      <c r="X483" s="7">
        <v>17163.444991</v>
      </c>
      <c r="Y483" s="10">
        <v>45600</v>
      </c>
      <c r="Z483" s="1" t="s">
        <v>1083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HYPERLINK("https://www.suredividend.com/sure-analysis-SFBS/","ServisFirst Bancshares, Inc.")</f>
        <v>0</v>
      </c>
      <c r="C484" s="1" t="s">
        <v>937</v>
      </c>
      <c r="D484" s="3">
        <v>85</v>
      </c>
      <c r="E484" s="3">
        <v>93.5</v>
      </c>
      <c r="F484" s="3">
        <v>72</v>
      </c>
      <c r="G484" s="4">
        <v>1.298611111111111</v>
      </c>
      <c r="H484" s="4">
        <v>0.01283422459893048</v>
      </c>
      <c r="I484" s="4">
        <v>-0.05091703772014855</v>
      </c>
      <c r="J484" s="4">
        <v>0.09</v>
      </c>
      <c r="K484" s="4">
        <v>0.04874122986543084</v>
      </c>
      <c r="L484" s="1" t="s">
        <v>591</v>
      </c>
      <c r="M484" s="3" t="s">
        <v>648</v>
      </c>
      <c r="N484" s="5">
        <v>22.74939172749392</v>
      </c>
      <c r="O484" s="3">
        <v>4.11</v>
      </c>
      <c r="P484" s="3">
        <v>1.2</v>
      </c>
      <c r="Q484" s="4">
        <v>0.291970802919708</v>
      </c>
      <c r="R484" s="1">
        <v>10</v>
      </c>
      <c r="S484" s="4">
        <v>0.0904307661344419</v>
      </c>
      <c r="T484" s="1" t="s">
        <v>957</v>
      </c>
      <c r="U484" s="4" t="s">
        <v>1062</v>
      </c>
      <c r="V484" s="1" t="s">
        <v>1066</v>
      </c>
      <c r="W484" s="6" t="s">
        <v>1072</v>
      </c>
      <c r="X484" s="7">
        <v>5107.195033</v>
      </c>
      <c r="Y484" s="10">
        <v>45592</v>
      </c>
      <c r="Z484" s="1" t="s">
        <v>1090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HYPERLINK("https://www.suredividend.com/sure-analysis-NNI/","Nelnet, Inc.")</f>
        <v>0</v>
      </c>
      <c r="C485" s="1" t="s">
        <v>937</v>
      </c>
      <c r="D485" s="3">
        <v>109</v>
      </c>
      <c r="E485" s="3">
        <v>107.1</v>
      </c>
      <c r="F485" s="3">
        <v>73</v>
      </c>
      <c r="G485" s="4">
        <v>1.467123287671233</v>
      </c>
      <c r="H485" s="4">
        <v>0.01045751633986928</v>
      </c>
      <c r="I485" s="4">
        <v>-0.07379594538907452</v>
      </c>
      <c r="J485" s="4">
        <v>0.12</v>
      </c>
      <c r="K485" s="4">
        <v>0.0485661723097115</v>
      </c>
      <c r="L485" s="1" t="s">
        <v>591</v>
      </c>
      <c r="M485" s="3" t="s">
        <v>648</v>
      </c>
      <c r="N485" s="5">
        <v>22.08247422680412</v>
      </c>
      <c r="O485" s="3">
        <v>4.85</v>
      </c>
      <c r="P485" s="3">
        <v>1.12</v>
      </c>
      <c r="Q485" s="4">
        <v>0.2309278350515464</v>
      </c>
      <c r="R485" s="1">
        <v>10</v>
      </c>
      <c r="S485" s="4">
        <v>0.08057069246502624</v>
      </c>
      <c r="T485" s="1" t="s">
        <v>942</v>
      </c>
      <c r="U485" s="4" t="s">
        <v>1062</v>
      </c>
      <c r="V485" s="1" t="s">
        <v>1066</v>
      </c>
      <c r="W485" s="6" t="s">
        <v>1072</v>
      </c>
      <c r="X485" s="7">
        <v>3885.370507</v>
      </c>
      <c r="Y485" s="10">
        <v>45611</v>
      </c>
      <c r="Z485" s="1" t="s">
        <v>1093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HYPERLINK("https://www.suredividend.com/sure-analysis-SMBC/","Southern Missouri Bancorp Inc")</f>
        <v>0</v>
      </c>
      <c r="C486" s="1" t="s">
        <v>937</v>
      </c>
      <c r="D486" s="3">
        <v>60</v>
      </c>
      <c r="E486" s="3">
        <v>64.92</v>
      </c>
      <c r="F486" s="3">
        <v>52</v>
      </c>
      <c r="G486" s="4">
        <v>1.248461538461539</v>
      </c>
      <c r="H486" s="4">
        <v>0.01417128773875539</v>
      </c>
      <c r="I486" s="4">
        <v>-0.04341191636568631</v>
      </c>
      <c r="J486" s="4">
        <v>0.08</v>
      </c>
      <c r="K486" s="4">
        <v>0.04798732844117115</v>
      </c>
      <c r="L486" s="1" t="s">
        <v>591</v>
      </c>
      <c r="M486" s="3" t="s">
        <v>833</v>
      </c>
      <c r="N486" s="5">
        <v>13.81276595744681</v>
      </c>
      <c r="O486" s="3">
        <v>4.7</v>
      </c>
      <c r="P486" s="3">
        <v>0.92</v>
      </c>
      <c r="Q486" s="4">
        <v>0.1957446808510638</v>
      </c>
      <c r="R486" s="1">
        <v>12</v>
      </c>
      <c r="S486" s="4">
        <v>0.06994234673120125</v>
      </c>
      <c r="T486" s="1" t="s">
        <v>972</v>
      </c>
      <c r="U486" s="4" t="s">
        <v>1062</v>
      </c>
      <c r="V486" s="1" t="s">
        <v>1066</v>
      </c>
      <c r="W486" s="6" t="s">
        <v>1072</v>
      </c>
      <c r="X486" s="7">
        <v>733.1286270000001</v>
      </c>
      <c r="Y486" s="10">
        <v>45597</v>
      </c>
      <c r="Z486" s="1" t="s">
        <v>1090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HYPERLINK("https://www.suredividend.com/sure-analysis-DKS/","Dicks Sporting Goods, Inc.")</f>
        <v>0</v>
      </c>
      <c r="C487" s="1" t="s">
        <v>937</v>
      </c>
      <c r="D487" s="3">
        <v>208</v>
      </c>
      <c r="E487" s="3">
        <v>200.56</v>
      </c>
      <c r="F487" s="3">
        <v>172</v>
      </c>
      <c r="G487" s="4">
        <v>1.166046511627907</v>
      </c>
      <c r="H487" s="4">
        <v>0.02193857199840447</v>
      </c>
      <c r="I487" s="4">
        <v>-0.03025661633464172</v>
      </c>
      <c r="J487" s="4">
        <v>0.055</v>
      </c>
      <c r="K487" s="4">
        <v>0.04796483036464472</v>
      </c>
      <c r="L487" s="1" t="s">
        <v>591</v>
      </c>
      <c r="M487" s="3" t="s">
        <v>833</v>
      </c>
      <c r="N487" s="5">
        <v>14.60742898761835</v>
      </c>
      <c r="O487" s="3">
        <v>13.73</v>
      </c>
      <c r="P487" s="3">
        <v>4.4</v>
      </c>
      <c r="Q487" s="4">
        <v>0.3204661325564457</v>
      </c>
      <c r="R487" s="1">
        <v>10</v>
      </c>
      <c r="S487" s="4">
        <v>0.09000175812666389</v>
      </c>
      <c r="T487" s="1" t="s">
        <v>997</v>
      </c>
      <c r="U487" s="4" t="s">
        <v>1062</v>
      </c>
      <c r="V487" s="1" t="s">
        <v>1066</v>
      </c>
      <c r="W487" s="6" t="s">
        <v>1077</v>
      </c>
      <c r="X487" s="7">
        <v>16321.622707</v>
      </c>
      <c r="Y487" s="10">
        <v>45544</v>
      </c>
      <c r="Z487" s="1" t="s">
        <v>1085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HYPERLINK("https://www.suredividend.com/sure-analysis-LMAT/","Lemaitre Vascular Inc")</f>
        <v>0</v>
      </c>
      <c r="C488" s="1" t="s">
        <v>937</v>
      </c>
      <c r="D488" s="3">
        <v>102</v>
      </c>
      <c r="E488" s="3">
        <v>103.65</v>
      </c>
      <c r="F488" s="3">
        <v>78</v>
      </c>
      <c r="G488" s="4">
        <v>1.328846153846154</v>
      </c>
      <c r="H488" s="4">
        <v>0.006174626145682586</v>
      </c>
      <c r="I488" s="4">
        <v>-0.055275758905586</v>
      </c>
      <c r="J488" s="4">
        <v>0.1</v>
      </c>
      <c r="K488" s="4">
        <v>0.0472913248177107</v>
      </c>
      <c r="L488" s="1" t="s">
        <v>591</v>
      </c>
      <c r="M488" s="3" t="s">
        <v>648</v>
      </c>
      <c r="N488" s="5">
        <v>53.4278350515464</v>
      </c>
      <c r="O488" s="3">
        <v>1.94</v>
      </c>
      <c r="P488" s="3">
        <v>0.64</v>
      </c>
      <c r="Q488" s="4">
        <v>0.3298969072164948</v>
      </c>
      <c r="R488" s="1">
        <v>13</v>
      </c>
      <c r="S488" s="4">
        <v>0.1504876134467164</v>
      </c>
      <c r="T488" s="1" t="s">
        <v>959</v>
      </c>
      <c r="U488" s="4" t="s">
        <v>1062</v>
      </c>
      <c r="V488" s="1" t="s">
        <v>1066</v>
      </c>
      <c r="W488" s="6" t="s">
        <v>1073</v>
      </c>
      <c r="X488" s="7">
        <v>2328.107954</v>
      </c>
      <c r="Y488" s="10">
        <v>45603</v>
      </c>
      <c r="Z488" s="1" t="s">
        <v>1080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HYPERLINK("https://www.suredividend.com/sure-analysis-CRAI/","CRA International, Inc. (CRAI)")</f>
        <v>0</v>
      </c>
      <c r="C489" s="1" t="s">
        <v>937</v>
      </c>
      <c r="D489" s="3">
        <v>189</v>
      </c>
      <c r="E489" s="3">
        <v>186.66</v>
      </c>
      <c r="F489" s="3">
        <v>134</v>
      </c>
      <c r="G489" s="4">
        <v>1.392985074626866</v>
      </c>
      <c r="H489" s="4">
        <v>0.01050037501339334</v>
      </c>
      <c r="I489" s="4">
        <v>-0.06414038341812844</v>
      </c>
      <c r="J489" s="4">
        <v>0.1</v>
      </c>
      <c r="K489" s="4">
        <v>0.04171579808476356</v>
      </c>
      <c r="L489" s="1" t="s">
        <v>591</v>
      </c>
      <c r="M489" s="3" t="s">
        <v>648</v>
      </c>
      <c r="N489" s="5">
        <v>26.4016973125884</v>
      </c>
      <c r="O489" s="3">
        <v>7.07</v>
      </c>
      <c r="P489" s="3">
        <v>1.96</v>
      </c>
      <c r="Q489" s="4">
        <v>0.2772277227722772</v>
      </c>
      <c r="R489" s="1">
        <v>9</v>
      </c>
      <c r="S489" s="4">
        <v>0.1002368896775878</v>
      </c>
      <c r="T489" s="1" t="s">
        <v>971</v>
      </c>
      <c r="U489" s="4" t="s">
        <v>1062</v>
      </c>
      <c r="V489" s="1" t="s">
        <v>1066</v>
      </c>
      <c r="W489" s="6" t="s">
        <v>1069</v>
      </c>
      <c r="X489" s="7">
        <v>1265.22948</v>
      </c>
      <c r="Y489" s="10">
        <v>45603</v>
      </c>
      <c r="Z489" s="1" t="s">
        <v>1090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HYPERLINK("https://www.suredividend.com/sure-analysis-FSFG/","First Savings Financial Group, Inc.")</f>
        <v>0</v>
      </c>
      <c r="C490" s="1" t="s">
        <v>936</v>
      </c>
      <c r="D490" s="3">
        <v>22</v>
      </c>
      <c r="E490" s="3">
        <v>28.99</v>
      </c>
      <c r="F490" s="3">
        <v>24</v>
      </c>
      <c r="G490" s="4">
        <v>1.207916666666667</v>
      </c>
      <c r="H490" s="4">
        <v>0.02069679199724043</v>
      </c>
      <c r="I490" s="4">
        <v>-0.03707468288972138</v>
      </c>
      <c r="J490" s="4">
        <v>0.06</v>
      </c>
      <c r="K490" s="4">
        <v>0.04133204199821638</v>
      </c>
      <c r="L490" s="1" t="s">
        <v>591</v>
      </c>
      <c r="M490" s="3" t="s">
        <v>833</v>
      </c>
      <c r="N490" s="5">
        <v>14.35148514851485</v>
      </c>
      <c r="O490" s="3">
        <v>2.02</v>
      </c>
      <c r="P490" s="3">
        <v>0.6</v>
      </c>
      <c r="Q490" s="4">
        <v>0.297029702970297</v>
      </c>
      <c r="R490" s="1">
        <v>12</v>
      </c>
      <c r="S490" s="4">
        <v>0.04000235313991807</v>
      </c>
      <c r="U490" s="4" t="s">
        <v>1062</v>
      </c>
      <c r="V490" s="1" t="s">
        <v>1066</v>
      </c>
      <c r="W490" s="6" t="s">
        <v>1072</v>
      </c>
      <c r="X490" s="7">
        <v>199.626024</v>
      </c>
      <c r="Y490" s="10">
        <v>45514</v>
      </c>
      <c r="Z490" s="1" t="s">
        <v>1093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HYPERLINK("https://www.suredividend.com/sure-analysis-OVV/","Ovintiv Inc.")</f>
        <v>0</v>
      </c>
      <c r="C491" s="1" t="s">
        <v>937</v>
      </c>
      <c r="D491" s="3">
        <v>42</v>
      </c>
      <c r="E491" s="3">
        <v>44.97</v>
      </c>
      <c r="F491" s="3">
        <v>45</v>
      </c>
      <c r="G491" s="4">
        <v>0.9993333333333333</v>
      </c>
      <c r="H491" s="4">
        <v>0.0266844563042028</v>
      </c>
      <c r="I491" s="4">
        <v>0.0001333866927546445</v>
      </c>
      <c r="J491" s="4">
        <v>0.01</v>
      </c>
      <c r="K491" s="4">
        <v>0.04067201917407837</v>
      </c>
      <c r="L491" s="1" t="s">
        <v>591</v>
      </c>
      <c r="M491" s="3" t="s">
        <v>591</v>
      </c>
      <c r="N491" s="5">
        <v>8.327777777777778</v>
      </c>
      <c r="O491" s="3">
        <v>5.4</v>
      </c>
      <c r="P491" s="3">
        <v>1.2</v>
      </c>
      <c r="Q491" s="4">
        <v>0.2222222222222222</v>
      </c>
      <c r="R491" s="1">
        <v>6</v>
      </c>
      <c r="S491" s="4">
        <v>0.0796084730466029</v>
      </c>
      <c r="T491" s="1" t="s">
        <v>975</v>
      </c>
      <c r="U491" s="4" t="s">
        <v>1062</v>
      </c>
      <c r="V491" s="1" t="s">
        <v>1066</v>
      </c>
      <c r="W491" s="6" t="s">
        <v>1078</v>
      </c>
      <c r="X491" s="7">
        <v>11704.187901</v>
      </c>
      <c r="Y491" s="10">
        <v>45609</v>
      </c>
      <c r="Z491" s="1" t="s">
        <v>1088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HYPERLINK("https://www.suredividend.com/sure-analysis-GSBC/","Great Southern Bancorp, Inc.")</f>
        <v>0</v>
      </c>
      <c r="C492" s="1" t="s">
        <v>937</v>
      </c>
      <c r="D492" s="3">
        <v>56</v>
      </c>
      <c r="E492" s="3">
        <v>61.925</v>
      </c>
      <c r="F492" s="3">
        <v>57</v>
      </c>
      <c r="G492" s="4">
        <v>1.08640350877193</v>
      </c>
      <c r="H492" s="4">
        <v>0.02583770690351232</v>
      </c>
      <c r="I492" s="4">
        <v>-0.01643793954131545</v>
      </c>
      <c r="J492" s="4">
        <v>0.03</v>
      </c>
      <c r="K492" s="4">
        <v>0.03878057442799809</v>
      </c>
      <c r="L492" s="1" t="s">
        <v>591</v>
      </c>
      <c r="M492" s="3" t="s">
        <v>833</v>
      </c>
      <c r="N492" s="5">
        <v>12.1421568627451</v>
      </c>
      <c r="O492" s="3">
        <v>5.1</v>
      </c>
      <c r="P492" s="3">
        <v>1.6</v>
      </c>
      <c r="Q492" s="4">
        <v>0.3137254901960785</v>
      </c>
      <c r="R492" s="1">
        <v>10</v>
      </c>
      <c r="S492" s="4">
        <v>0.03277941543624596</v>
      </c>
      <c r="T492" s="1" t="s">
        <v>965</v>
      </c>
      <c r="U492" s="4" t="s">
        <v>1062</v>
      </c>
      <c r="V492" s="1" t="s">
        <v>1066</v>
      </c>
      <c r="W492" s="6" t="s">
        <v>1072</v>
      </c>
      <c r="X492" s="7">
        <v>721.383111</v>
      </c>
      <c r="Y492" s="10">
        <v>45587</v>
      </c>
      <c r="Z492" s="1" t="s">
        <v>1088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HYPERLINK("https://www.suredividend.com/sure-analysis-DUK/","Duke Energy Corp.")</f>
        <v>0</v>
      </c>
      <c r="C493" s="1" t="s">
        <v>937</v>
      </c>
      <c r="D493" s="3">
        <v>113</v>
      </c>
      <c r="E493" s="3">
        <v>113.55</v>
      </c>
      <c r="F493" s="3">
        <v>89.40000000000001</v>
      </c>
      <c r="G493" s="4">
        <v>1.270134228187919</v>
      </c>
      <c r="H493" s="4">
        <v>0.03681197710259797</v>
      </c>
      <c r="I493" s="4">
        <v>-0.04669893973134776</v>
      </c>
      <c r="J493" s="4">
        <v>0.05</v>
      </c>
      <c r="K493" s="4">
        <v>0.03856444240837242</v>
      </c>
      <c r="L493" s="1" t="s">
        <v>591</v>
      </c>
      <c r="M493" s="3" t="s">
        <v>939</v>
      </c>
      <c r="N493" s="5">
        <v>19.05201342281879</v>
      </c>
      <c r="O493" s="3">
        <v>5.96</v>
      </c>
      <c r="P493" s="3">
        <v>4.18</v>
      </c>
      <c r="Q493" s="4">
        <v>0.7013422818791946</v>
      </c>
      <c r="R493" s="1">
        <v>12</v>
      </c>
      <c r="S493" s="4">
        <v>0.03355627370937775</v>
      </c>
      <c r="T493" s="1" t="s">
        <v>972</v>
      </c>
      <c r="U493" s="4" t="s">
        <v>1062</v>
      </c>
      <c r="V493" s="1" t="s">
        <v>1066</v>
      </c>
      <c r="W493" s="6" t="s">
        <v>1071</v>
      </c>
      <c r="X493" s="7">
        <v>97888.021756</v>
      </c>
      <c r="Y493" s="10">
        <v>45612</v>
      </c>
      <c r="Z493" s="1" t="s">
        <v>1094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HYPERLINK("https://www.suredividend.com/sure-analysis-PRU/","Prudential Financial Inc.")</f>
        <v>0</v>
      </c>
      <c r="C494" s="1" t="s">
        <v>937</v>
      </c>
      <c r="D494" s="3">
        <v>122</v>
      </c>
      <c r="E494" s="3">
        <v>128.16</v>
      </c>
      <c r="F494" s="3">
        <v>108</v>
      </c>
      <c r="G494" s="4">
        <v>1.186666666666667</v>
      </c>
      <c r="H494" s="4">
        <v>0.04057428214731586</v>
      </c>
      <c r="I494" s="4">
        <v>-0.03365044421988528</v>
      </c>
      <c r="J494" s="4">
        <v>0.03</v>
      </c>
      <c r="K494" s="4">
        <v>0.03693550932207668</v>
      </c>
      <c r="L494" s="1" t="s">
        <v>591</v>
      </c>
      <c r="M494" s="3" t="s">
        <v>939</v>
      </c>
      <c r="N494" s="5">
        <v>9.521545319465082</v>
      </c>
      <c r="O494" s="3">
        <v>13.46</v>
      </c>
      <c r="P494" s="3">
        <v>5.2</v>
      </c>
      <c r="Q494" s="4">
        <v>0.3863298662704309</v>
      </c>
      <c r="R494" s="1">
        <v>16</v>
      </c>
      <c r="S494" s="4">
        <v>0.03006064281761112</v>
      </c>
      <c r="T494" s="1" t="s">
        <v>999</v>
      </c>
      <c r="U494" s="4" t="s">
        <v>1062</v>
      </c>
      <c r="V494" s="1" t="s">
        <v>1066</v>
      </c>
      <c r="W494" s="6" t="s">
        <v>1072</v>
      </c>
      <c r="X494" s="7">
        <v>45155.04</v>
      </c>
      <c r="Y494" s="10">
        <v>45599</v>
      </c>
      <c r="Z494" s="1" t="s">
        <v>1079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HYPERLINK("https://www.suredividend.com/sure-analysis-LSTR/","Landstar System, Inc.")</f>
        <v>0</v>
      </c>
      <c r="C495" s="1" t="s">
        <v>937</v>
      </c>
      <c r="D495" s="3">
        <v>177</v>
      </c>
      <c r="E495" s="3">
        <v>183.22</v>
      </c>
      <c r="F495" s="3">
        <v>139</v>
      </c>
      <c r="G495" s="4">
        <v>1.318129496402878</v>
      </c>
      <c r="H495" s="4">
        <v>0.00785940399519703</v>
      </c>
      <c r="I495" s="4">
        <v>-0.05374457083795292</v>
      </c>
      <c r="J495" s="4">
        <v>0.08500000000000001</v>
      </c>
      <c r="K495" s="4">
        <v>0.03601885327950738</v>
      </c>
      <c r="L495" s="1" t="s">
        <v>591</v>
      </c>
      <c r="M495" s="3" t="s">
        <v>648</v>
      </c>
      <c r="N495" s="5">
        <v>31.58965517241379</v>
      </c>
      <c r="O495" s="3">
        <v>5.8</v>
      </c>
      <c r="P495" s="3">
        <v>1.44</v>
      </c>
      <c r="Q495" s="4">
        <v>0.2482758620689655</v>
      </c>
      <c r="R495" s="1">
        <v>9</v>
      </c>
      <c r="S495" s="4">
        <v>0.100082101138866</v>
      </c>
      <c r="T495" s="1" t="s">
        <v>960</v>
      </c>
      <c r="U495" s="4" t="s">
        <v>1062</v>
      </c>
      <c r="V495" s="1" t="s">
        <v>1066</v>
      </c>
      <c r="W495" s="6" t="s">
        <v>1069</v>
      </c>
      <c r="X495" s="7">
        <v>6457.125177</v>
      </c>
      <c r="Y495" s="10">
        <v>45600</v>
      </c>
      <c r="Z495" s="1" t="s">
        <v>1093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HYPERLINK("https://www.suredividend.com/sure-analysis-IOSP/","Innospec Inc.")</f>
        <v>0</v>
      </c>
      <c r="C496" s="1" t="s">
        <v>937</v>
      </c>
      <c r="D496" s="3">
        <v>110</v>
      </c>
      <c r="E496" s="3">
        <v>116.67</v>
      </c>
      <c r="F496" s="3">
        <v>107</v>
      </c>
      <c r="G496" s="4">
        <v>1.090373831775701</v>
      </c>
      <c r="H496" s="4">
        <v>0.01354247021513671</v>
      </c>
      <c r="I496" s="4">
        <v>-0.01715526402872158</v>
      </c>
      <c r="J496" s="4">
        <v>0.04</v>
      </c>
      <c r="K496" s="4">
        <v>0.03545890717200684</v>
      </c>
      <c r="L496" s="1" t="s">
        <v>591</v>
      </c>
      <c r="M496" s="3" t="s">
        <v>833</v>
      </c>
      <c r="N496" s="5">
        <v>19.60840336134454</v>
      </c>
      <c r="O496" s="3">
        <v>5.95</v>
      </c>
      <c r="P496" s="3">
        <v>1.58</v>
      </c>
      <c r="Q496" s="4">
        <v>0.265546218487395</v>
      </c>
      <c r="R496" s="1">
        <v>11</v>
      </c>
      <c r="S496" s="4">
        <v>0.03205520455059929</v>
      </c>
      <c r="T496" s="1" t="s">
        <v>981</v>
      </c>
      <c r="U496" s="4" t="s">
        <v>1062</v>
      </c>
      <c r="V496" s="1" t="s">
        <v>1066</v>
      </c>
      <c r="W496" s="6" t="s">
        <v>1070</v>
      </c>
      <c r="X496" s="7">
        <v>2910.185421</v>
      </c>
      <c r="Y496" s="10">
        <v>45540</v>
      </c>
      <c r="Z496" s="1" t="s">
        <v>1088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HYPERLINK("https://www.suredividend.com/sure-analysis-LII/","Lennox International Inc")</f>
        <v>0</v>
      </c>
      <c r="C497" s="1" t="s">
        <v>938</v>
      </c>
      <c r="D497" s="3">
        <v>610</v>
      </c>
      <c r="E497" s="3">
        <v>620.27</v>
      </c>
      <c r="F497" s="3">
        <v>459</v>
      </c>
      <c r="G497" s="4">
        <v>1.351350762527233</v>
      </c>
      <c r="H497" s="4">
        <v>0.007416125235784416</v>
      </c>
      <c r="I497" s="4">
        <v>-0.0584435088003985</v>
      </c>
      <c r="J497" s="4">
        <v>0.09</v>
      </c>
      <c r="K497" s="4">
        <v>0.03537569712655686</v>
      </c>
      <c r="L497" s="1" t="s">
        <v>591</v>
      </c>
      <c r="M497" s="3" t="s">
        <v>648</v>
      </c>
      <c r="N497" s="5">
        <v>29.70641762452107</v>
      </c>
      <c r="O497" s="3">
        <v>20.88</v>
      </c>
      <c r="P497" s="3">
        <v>4.6</v>
      </c>
      <c r="Q497" s="4">
        <v>0.2203065134099617</v>
      </c>
      <c r="R497" s="1">
        <v>16</v>
      </c>
      <c r="S497" s="4">
        <v>0.1099636954349927</v>
      </c>
      <c r="T497" s="1" t="s">
        <v>965</v>
      </c>
      <c r="U497" s="4" t="s">
        <v>1062</v>
      </c>
      <c r="V497" s="1" t="s">
        <v>1066</v>
      </c>
      <c r="W497" s="6" t="s">
        <v>1069</v>
      </c>
      <c r="X497" s="7">
        <v>22093.558256</v>
      </c>
      <c r="Y497" s="10">
        <v>45589</v>
      </c>
      <c r="Z497" s="1" t="s">
        <v>1081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HYPERLINK("https://www.suredividend.com/sure-analysis-APOG/","Apogee Enterprises Inc.")</f>
        <v>0</v>
      </c>
      <c r="C498" s="1" t="s">
        <v>937</v>
      </c>
      <c r="D498" s="3">
        <v>78</v>
      </c>
      <c r="E498" s="3">
        <v>81.56999999999999</v>
      </c>
      <c r="F498" s="3">
        <v>68</v>
      </c>
      <c r="G498" s="4">
        <v>1.199558823529412</v>
      </c>
      <c r="H498" s="4">
        <v>0.01225940909648155</v>
      </c>
      <c r="I498" s="4">
        <v>-0.03573658384657241</v>
      </c>
      <c r="J498" s="4">
        <v>0.06</v>
      </c>
      <c r="K498" s="4">
        <v>0.03521362876996004</v>
      </c>
      <c r="L498" s="1" t="s">
        <v>591</v>
      </c>
      <c r="M498" s="3" t="s">
        <v>833</v>
      </c>
      <c r="N498" s="5">
        <v>16.15247524752475</v>
      </c>
      <c r="O498" s="3">
        <v>5.05</v>
      </c>
      <c r="P498" s="3">
        <v>1</v>
      </c>
      <c r="Q498" s="4">
        <v>0.198019801980198</v>
      </c>
      <c r="R498" s="1">
        <v>11</v>
      </c>
      <c r="S498" s="4">
        <v>0.0602809527753625</v>
      </c>
      <c r="T498" s="1" t="s">
        <v>1043</v>
      </c>
      <c r="U498" s="4" t="s">
        <v>1062</v>
      </c>
      <c r="V498" s="1" t="s">
        <v>1066</v>
      </c>
      <c r="W498" s="6" t="s">
        <v>1069</v>
      </c>
      <c r="X498" s="7">
        <v>1786.819793</v>
      </c>
      <c r="Y498" s="10">
        <v>45575</v>
      </c>
      <c r="Z498" s="1" t="s">
        <v>1085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HYPERLINK("https://www.suredividend.com/sure-analysis-M/","Macy`s Inc")</f>
        <v>0</v>
      </c>
      <c r="C499" s="1" t="s">
        <v>937</v>
      </c>
      <c r="D499" s="3">
        <v>15</v>
      </c>
      <c r="E499" s="3">
        <v>15.26</v>
      </c>
      <c r="F499" s="3">
        <v>16</v>
      </c>
      <c r="G499" s="4">
        <v>0.95375</v>
      </c>
      <c r="H499" s="4">
        <v>0.04587155963302752</v>
      </c>
      <c r="I499" s="4">
        <v>0.009515728643275212</v>
      </c>
      <c r="J499" s="4">
        <v>-0.02</v>
      </c>
      <c r="K499" s="4">
        <v>0.03451700861805573</v>
      </c>
      <c r="L499" s="1" t="s">
        <v>591</v>
      </c>
      <c r="M499" s="3" t="s">
        <v>939</v>
      </c>
      <c r="N499" s="5">
        <v>5.589743589743589</v>
      </c>
      <c r="O499" s="3">
        <v>2.73</v>
      </c>
      <c r="P499" s="3">
        <v>0.7</v>
      </c>
      <c r="Q499" s="4">
        <v>0.2564102564102564</v>
      </c>
      <c r="R499" s="1">
        <v>4</v>
      </c>
      <c r="S499" s="4">
        <v>0.0111759598354646</v>
      </c>
      <c r="T499" s="1" t="s">
        <v>996</v>
      </c>
      <c r="U499" s="4" t="s">
        <v>1062</v>
      </c>
      <c r="V499" s="1" t="s">
        <v>1066</v>
      </c>
      <c r="W499" s="6" t="s">
        <v>1077</v>
      </c>
      <c r="X499" s="7">
        <v>4232.718328</v>
      </c>
      <c r="Y499" s="10">
        <v>45533</v>
      </c>
      <c r="Z499" s="1" t="s">
        <v>1087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HYPERLINK("https://www.suredividend.com/sure-analysis-SSB/","SouthState Corporation")</f>
        <v>0</v>
      </c>
      <c r="C500" s="1" t="s">
        <v>938</v>
      </c>
      <c r="D500" s="3">
        <v>111</v>
      </c>
      <c r="E500" s="3">
        <v>105.62</v>
      </c>
      <c r="F500" s="3">
        <v>84</v>
      </c>
      <c r="G500" s="4">
        <v>1.257380952380952</v>
      </c>
      <c r="H500" s="4">
        <v>0.02045067222117023</v>
      </c>
      <c r="I500" s="4">
        <v>-0.04477292288974466</v>
      </c>
      <c r="J500" s="4">
        <v>0.06</v>
      </c>
      <c r="K500" s="4">
        <v>0.03362511190756723</v>
      </c>
      <c r="L500" s="1" t="s">
        <v>591</v>
      </c>
      <c r="M500" s="3" t="s">
        <v>833</v>
      </c>
      <c r="N500" s="5">
        <v>15.08857142857143</v>
      </c>
      <c r="O500" s="3">
        <v>7</v>
      </c>
      <c r="P500" s="3">
        <v>2.16</v>
      </c>
      <c r="Q500" s="4">
        <v>0.3085714285714286</v>
      </c>
      <c r="R500" s="1">
        <v>14</v>
      </c>
      <c r="S500" s="4">
        <v>0.04095039696925684</v>
      </c>
      <c r="T500" s="1" t="s">
        <v>944</v>
      </c>
      <c r="U500" s="4" t="s">
        <v>1062</v>
      </c>
      <c r="V500" s="1" t="s">
        <v>1066</v>
      </c>
      <c r="W500" s="6" t="s">
        <v>1072</v>
      </c>
      <c r="X500" s="7">
        <v>8054.964473</v>
      </c>
      <c r="Y500" s="10">
        <v>45603</v>
      </c>
      <c r="Z500" s="1" t="s">
        <v>1088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HYPERLINK("https://www.suredividend.com/sure-analysis-OGS/","ONE Gas Inc")</f>
        <v>0</v>
      </c>
      <c r="C501" s="1" t="s">
        <v>938</v>
      </c>
      <c r="D501" s="3">
        <v>75</v>
      </c>
      <c r="E501" s="3">
        <v>76.59999999999999</v>
      </c>
      <c r="F501" s="3">
        <v>59</v>
      </c>
      <c r="G501" s="4">
        <v>1.298305084745763</v>
      </c>
      <c r="H501" s="4">
        <v>0.03446475195822455</v>
      </c>
      <c r="I501" s="4">
        <v>-0.05087229984888442</v>
      </c>
      <c r="J501" s="4">
        <v>0.05</v>
      </c>
      <c r="K501" s="4">
        <v>0.03068199396345461</v>
      </c>
      <c r="L501" s="1" t="s">
        <v>591</v>
      </c>
      <c r="M501" s="3" t="s">
        <v>939</v>
      </c>
      <c r="N501" s="5">
        <v>19.39240506329114</v>
      </c>
      <c r="O501" s="3">
        <v>3.95</v>
      </c>
      <c r="P501" s="3">
        <v>2.64</v>
      </c>
      <c r="Q501" s="4">
        <v>0.6683544303797468</v>
      </c>
      <c r="R501" s="1">
        <v>10</v>
      </c>
      <c r="S501" s="4">
        <v>0.01471220153652864</v>
      </c>
      <c r="T501" s="1" t="s">
        <v>960</v>
      </c>
      <c r="U501" s="4" t="s">
        <v>1062</v>
      </c>
      <c r="V501" s="1" t="s">
        <v>1066</v>
      </c>
      <c r="W501" s="6" t="s">
        <v>1071</v>
      </c>
      <c r="X501" s="7">
        <v>4301.267036</v>
      </c>
      <c r="Y501" s="10">
        <v>45610</v>
      </c>
      <c r="Z501" s="1" t="s">
        <v>1081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HYPERLINK("https://www.suredividend.com/sure-analysis-CIVB/","Civista Bancshares Inc")</f>
        <v>0</v>
      </c>
      <c r="C502" s="1" t="s">
        <v>938</v>
      </c>
      <c r="D502" s="3">
        <v>23</v>
      </c>
      <c r="E502" s="3">
        <v>22.24</v>
      </c>
      <c r="F502" s="3">
        <v>19</v>
      </c>
      <c r="G502" s="4">
        <v>1.170526315789474</v>
      </c>
      <c r="H502" s="4">
        <v>0.02877697841726619</v>
      </c>
      <c r="I502" s="4">
        <v>-0.03100002999231055</v>
      </c>
      <c r="J502" s="4">
        <v>0.03</v>
      </c>
      <c r="K502" s="4">
        <v>0.02927735562906708</v>
      </c>
      <c r="L502" s="1" t="s">
        <v>591</v>
      </c>
      <c r="M502" s="3" t="s">
        <v>591</v>
      </c>
      <c r="N502" s="5">
        <v>11.70526315789474</v>
      </c>
      <c r="O502" s="3">
        <v>1.9</v>
      </c>
      <c r="P502" s="3">
        <v>0.64</v>
      </c>
      <c r="Q502" s="4">
        <v>0.3368421052631579</v>
      </c>
      <c r="R502" s="1">
        <v>11</v>
      </c>
      <c r="S502" s="4">
        <v>0.04563955259127317</v>
      </c>
      <c r="T502" s="1" t="s">
        <v>1004</v>
      </c>
      <c r="U502" s="4" t="s">
        <v>1062</v>
      </c>
      <c r="V502" s="1" t="s">
        <v>1066</v>
      </c>
      <c r="W502" s="6" t="s">
        <v>1072</v>
      </c>
      <c r="X502" s="7">
        <v>351.239305</v>
      </c>
      <c r="Y502" s="10">
        <v>45610</v>
      </c>
      <c r="Z502" s="1" t="s">
        <v>1088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HYPERLINK("https://www.suredividend.com/sure-analysis-K/","Kellanova Co")</f>
        <v>0</v>
      </c>
      <c r="C503" s="1" t="s">
        <v>938</v>
      </c>
      <c r="D503" s="3">
        <v>81</v>
      </c>
      <c r="E503" s="3">
        <v>80.59999999999999</v>
      </c>
      <c r="F503" s="3">
        <v>60</v>
      </c>
      <c r="G503" s="4">
        <v>1.343333333333333</v>
      </c>
      <c r="H503" s="4">
        <v>0.028287841191067</v>
      </c>
      <c r="I503" s="4">
        <v>-0.05732228222160884</v>
      </c>
      <c r="J503" s="4">
        <v>0.06</v>
      </c>
      <c r="K503" s="4">
        <v>0.02848521397153636</v>
      </c>
      <c r="L503" s="1" t="s">
        <v>591</v>
      </c>
      <c r="M503" s="3" t="s">
        <v>591</v>
      </c>
      <c r="N503" s="5">
        <v>21.49333333333333</v>
      </c>
      <c r="O503" s="3">
        <v>3.75</v>
      </c>
      <c r="P503" s="3">
        <v>2.28</v>
      </c>
      <c r="Q503" s="4">
        <v>0.608</v>
      </c>
      <c r="R503" s="1">
        <v>1</v>
      </c>
      <c r="S503" s="4">
        <v>0.02975477857041309</v>
      </c>
      <c r="T503" s="1" t="s">
        <v>986</v>
      </c>
      <c r="U503" s="4" t="s">
        <v>1062</v>
      </c>
      <c r="V503" s="1" t="s">
        <v>1066</v>
      </c>
      <c r="W503" s="6" t="s">
        <v>1074</v>
      </c>
      <c r="X503" s="7">
        <v>27782.650256</v>
      </c>
      <c r="Y503" s="10">
        <v>45603</v>
      </c>
      <c r="Z503" s="1" t="s">
        <v>1089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HYPERLINK("https://www.suredividend.com/sure-analysis-GCBC/","Greene County Bancorp, Inc.")</f>
        <v>0</v>
      </c>
      <c r="C504" s="1" t="s">
        <v>937</v>
      </c>
      <c r="D504" s="3">
        <v>28</v>
      </c>
      <c r="E504" s="3">
        <v>33</v>
      </c>
      <c r="F504" s="3">
        <v>24</v>
      </c>
      <c r="G504" s="4">
        <v>1.375</v>
      </c>
      <c r="H504" s="4">
        <v>0.01090909090909091</v>
      </c>
      <c r="I504" s="4">
        <v>-0.06170487402194635</v>
      </c>
      <c r="J504" s="4">
        <v>0.08</v>
      </c>
      <c r="K504" s="4">
        <v>0.02615683903561061</v>
      </c>
      <c r="L504" s="1" t="s">
        <v>591</v>
      </c>
      <c r="M504" s="3" t="s">
        <v>648</v>
      </c>
      <c r="N504" s="5">
        <v>20.625</v>
      </c>
      <c r="O504" s="3">
        <v>1.6</v>
      </c>
      <c r="P504" s="3">
        <v>0.36</v>
      </c>
      <c r="Q504" s="4">
        <v>0.225</v>
      </c>
      <c r="R504" s="1">
        <v>11</v>
      </c>
      <c r="S504" s="4">
        <v>0.0804251218424088</v>
      </c>
      <c r="T504" s="1" t="s">
        <v>972</v>
      </c>
      <c r="U504" s="4" t="s">
        <v>1062</v>
      </c>
      <c r="V504" s="1" t="s">
        <v>1066</v>
      </c>
      <c r="W504" s="6" t="s">
        <v>1072</v>
      </c>
      <c r="X504" s="7">
        <v>549.966544</v>
      </c>
      <c r="Y504" s="10">
        <v>45590</v>
      </c>
      <c r="Z504" s="1" t="s">
        <v>1083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HYPERLINK("https://www.suredividend.com/sure-analysis-HPQ/","HP Inc")</f>
        <v>0</v>
      </c>
      <c r="C505" s="1" t="s">
        <v>937</v>
      </c>
      <c r="D505" s="3">
        <v>33</v>
      </c>
      <c r="E505" s="3">
        <v>37.44</v>
      </c>
      <c r="F505" s="3">
        <v>31</v>
      </c>
      <c r="G505" s="4">
        <v>1.207741935483871</v>
      </c>
      <c r="H505" s="4">
        <v>0.02938034188034188</v>
      </c>
      <c r="I505" s="4">
        <v>-0.03704682207962007</v>
      </c>
      <c r="J505" s="4">
        <v>0.03</v>
      </c>
      <c r="K505" s="4">
        <v>0.02569942545773385</v>
      </c>
      <c r="L505" s="1" t="s">
        <v>591</v>
      </c>
      <c r="M505" s="3" t="s">
        <v>591</v>
      </c>
      <c r="N505" s="5">
        <v>11.01176470588235</v>
      </c>
      <c r="O505" s="3">
        <v>3.4</v>
      </c>
      <c r="P505" s="3">
        <v>1.1</v>
      </c>
      <c r="Q505" s="4">
        <v>0.3235294117647059</v>
      </c>
      <c r="R505" s="1">
        <v>13</v>
      </c>
      <c r="S505" s="4">
        <v>0.05970486933121499</v>
      </c>
      <c r="T505" s="1" t="s">
        <v>1038</v>
      </c>
      <c r="U505" s="4" t="s">
        <v>1062</v>
      </c>
      <c r="V505" s="1" t="s">
        <v>1066</v>
      </c>
      <c r="W505" s="6" t="s">
        <v>1075</v>
      </c>
      <c r="X505" s="7">
        <v>36071.957217</v>
      </c>
      <c r="Y505" s="10">
        <v>45547</v>
      </c>
      <c r="Z505" s="1" t="s">
        <v>1087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HYPERLINK("https://www.suredividend.com/sure-analysis-FLIC/","First Of Long Island Corp.")</f>
        <v>0</v>
      </c>
      <c r="C506" s="1" t="s">
        <v>937</v>
      </c>
      <c r="D506" s="3">
        <v>13</v>
      </c>
      <c r="E506" s="3">
        <v>13.99</v>
      </c>
      <c r="F506" s="3">
        <v>9</v>
      </c>
      <c r="G506" s="4">
        <v>1.554444444444445</v>
      </c>
      <c r="H506" s="4">
        <v>0.06004288777698356</v>
      </c>
      <c r="I506" s="4">
        <v>-0.08444390321672612</v>
      </c>
      <c r="J506" s="4">
        <v>0.05</v>
      </c>
      <c r="K506" s="4">
        <v>0.02470698668758931</v>
      </c>
      <c r="L506" s="1" t="s">
        <v>591</v>
      </c>
      <c r="M506" s="3" t="s">
        <v>44</v>
      </c>
      <c r="N506" s="5">
        <v>16.45882352941177</v>
      </c>
      <c r="O506" s="3">
        <v>0.85</v>
      </c>
      <c r="P506" s="3">
        <v>0.84</v>
      </c>
      <c r="Q506" s="4">
        <v>0.9882352941176471</v>
      </c>
      <c r="R506" s="1">
        <v>45</v>
      </c>
      <c r="S506" s="4">
        <v>0.009347419909568888</v>
      </c>
      <c r="T506" s="1" t="s">
        <v>962</v>
      </c>
      <c r="U506" s="4" t="s">
        <v>1062</v>
      </c>
      <c r="V506" s="1" t="s">
        <v>1066</v>
      </c>
      <c r="W506" s="6" t="s">
        <v>1072</v>
      </c>
      <c r="X506" s="7">
        <v>314.93507</v>
      </c>
      <c r="Y506" s="10">
        <v>45597</v>
      </c>
      <c r="Z506" s="1" t="s">
        <v>1087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HYPERLINK("https://www.suredividend.com/sure-analysis-CFFI/","C &amp; F Financial Corp")</f>
        <v>0</v>
      </c>
      <c r="C507" s="1" t="s">
        <v>937</v>
      </c>
      <c r="D507" s="3">
        <v>63</v>
      </c>
      <c r="E507" s="3">
        <v>73.41500000000001</v>
      </c>
      <c r="F507" s="3">
        <v>54</v>
      </c>
      <c r="G507" s="4">
        <v>1.359537037037037</v>
      </c>
      <c r="H507" s="4">
        <v>0.02397330245862562</v>
      </c>
      <c r="I507" s="4">
        <v>-0.05958014160229852</v>
      </c>
      <c r="J507" s="4">
        <v>0.06</v>
      </c>
      <c r="K507" s="4">
        <v>0.02433659669259924</v>
      </c>
      <c r="L507" s="1" t="s">
        <v>591</v>
      </c>
      <c r="M507" s="3" t="s">
        <v>833</v>
      </c>
      <c r="N507" s="5">
        <v>12.23583333333333</v>
      </c>
      <c r="O507" s="3">
        <v>6</v>
      </c>
      <c r="P507" s="3">
        <v>1.76</v>
      </c>
      <c r="Q507" s="4">
        <v>0.2933333333333333</v>
      </c>
      <c r="R507" s="1">
        <v>13</v>
      </c>
      <c r="S507" s="4">
        <v>0.06042477819475911</v>
      </c>
      <c r="T507" s="1" t="s">
        <v>975</v>
      </c>
      <c r="U507" s="4" t="s">
        <v>1062</v>
      </c>
      <c r="V507" s="1" t="s">
        <v>1066</v>
      </c>
      <c r="W507" s="6" t="s">
        <v>1072</v>
      </c>
      <c r="X507" s="7">
        <v>232.487481</v>
      </c>
      <c r="Y507" s="10">
        <v>45596</v>
      </c>
      <c r="Z507" s="1" t="s">
        <v>1083</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HYPERLINK("https://www.suredividend.com/sure-analysis-PCAR/","Paccar Inc.")</f>
        <v>0</v>
      </c>
      <c r="C508" s="1" t="s">
        <v>937</v>
      </c>
      <c r="D508" s="3">
        <v>105</v>
      </c>
      <c r="E508" s="3">
        <v>111.87</v>
      </c>
      <c r="F508" s="3">
        <v>112</v>
      </c>
      <c r="G508" s="4">
        <v>0.9988392857142857</v>
      </c>
      <c r="H508" s="4">
        <v>0.02753195673549656</v>
      </c>
      <c r="I508" s="4">
        <v>0.0002323046658019301</v>
      </c>
      <c r="J508" s="4">
        <v>-0.01</v>
      </c>
      <c r="K508" s="4">
        <v>0.02086614554672828</v>
      </c>
      <c r="L508" s="1" t="s">
        <v>591</v>
      </c>
      <c r="M508" s="3" t="s">
        <v>833</v>
      </c>
      <c r="N508" s="5">
        <v>13.96629213483146</v>
      </c>
      <c r="O508" s="3">
        <v>8.01</v>
      </c>
      <c r="P508" s="3">
        <v>3.08</v>
      </c>
      <c r="Q508" s="4">
        <v>0.3845193508114856</v>
      </c>
      <c r="R508" s="1">
        <v>16</v>
      </c>
      <c r="S508" s="4">
        <v>0.04345770873648069</v>
      </c>
      <c r="T508" s="1" t="s">
        <v>998</v>
      </c>
      <c r="U508" s="4" t="s">
        <v>1062</v>
      </c>
      <c r="V508" s="1" t="s">
        <v>1066</v>
      </c>
      <c r="W508" s="6" t="s">
        <v>1069</v>
      </c>
      <c r="X508" s="7">
        <v>58658.745982</v>
      </c>
      <c r="Y508" s="10">
        <v>45589</v>
      </c>
      <c r="Z508" s="1" t="s">
        <v>1085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HYPERLINK("https://www.suredividend.com/sure-analysis-SYBT/","Stock Yards Bancorp Inc")</f>
        <v>0</v>
      </c>
      <c r="C509" s="1" t="s">
        <v>937</v>
      </c>
      <c r="D509" s="3">
        <v>65</v>
      </c>
      <c r="E509" s="3">
        <v>73.41</v>
      </c>
      <c r="F509" s="3">
        <v>61</v>
      </c>
      <c r="G509" s="4">
        <v>1.20344262295082</v>
      </c>
      <c r="H509" s="4">
        <v>0.01689143168505653</v>
      </c>
      <c r="I509" s="4">
        <v>-0.03635977093051845</v>
      </c>
      <c r="J509" s="4">
        <v>0.04</v>
      </c>
      <c r="K509" s="4">
        <v>0.02002740636877598</v>
      </c>
      <c r="L509" s="1" t="s">
        <v>591</v>
      </c>
      <c r="M509" s="3" t="s">
        <v>833</v>
      </c>
      <c r="N509" s="5">
        <v>19.31842105263158</v>
      </c>
      <c r="O509" s="3">
        <v>3.8</v>
      </c>
      <c r="P509" s="3">
        <v>1.24</v>
      </c>
      <c r="Q509" s="4">
        <v>0.3263157894736842</v>
      </c>
      <c r="R509" s="1">
        <v>16</v>
      </c>
      <c r="S509" s="4">
        <v>0.03320436939252347</v>
      </c>
      <c r="T509" s="1" t="s">
        <v>943</v>
      </c>
      <c r="U509" s="4" t="s">
        <v>1062</v>
      </c>
      <c r="V509" s="1" t="s">
        <v>1066</v>
      </c>
      <c r="W509" s="6" t="s">
        <v>1072</v>
      </c>
      <c r="X509" s="7">
        <v>2158.307375</v>
      </c>
      <c r="Y509" s="10">
        <v>45596</v>
      </c>
      <c r="Z509" s="1" t="s">
        <v>1083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HYPERLINK("https://www.suredividend.com/sure-analysis-AGCO/","AGCO Corp.")</f>
        <v>0</v>
      </c>
      <c r="C510" s="1" t="s">
        <v>938</v>
      </c>
      <c r="D510" s="3">
        <v>92</v>
      </c>
      <c r="E510" s="3">
        <v>94.41</v>
      </c>
      <c r="F510" s="3">
        <v>75</v>
      </c>
      <c r="G510" s="4">
        <v>1.2588</v>
      </c>
      <c r="H510" s="4">
        <v>0.01228683402181972</v>
      </c>
      <c r="I510" s="4">
        <v>-0.04498838592628562</v>
      </c>
      <c r="J510" s="4">
        <v>0.05</v>
      </c>
      <c r="K510" s="4">
        <v>0.01858652437251807</v>
      </c>
      <c r="L510" s="1" t="s">
        <v>591</v>
      </c>
      <c r="M510" s="3" t="s">
        <v>833</v>
      </c>
      <c r="N510" s="5">
        <v>12.588</v>
      </c>
      <c r="O510" s="3">
        <v>7.5</v>
      </c>
      <c r="P510" s="3">
        <v>1.16</v>
      </c>
      <c r="Q510" s="4">
        <v>0.1546666666666666</v>
      </c>
      <c r="R510" s="1">
        <v>12</v>
      </c>
      <c r="S510" s="4">
        <v>0.1002128764755552</v>
      </c>
      <c r="T510" s="1" t="s">
        <v>972</v>
      </c>
      <c r="U510" s="4" t="s">
        <v>1062</v>
      </c>
      <c r="V510" s="1" t="s">
        <v>1066</v>
      </c>
      <c r="W510" s="6" t="s">
        <v>1069</v>
      </c>
      <c r="X510" s="7">
        <v>7042.782262</v>
      </c>
      <c r="Y510" s="10">
        <v>45605</v>
      </c>
      <c r="Z510" s="1" t="s">
        <v>1081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HYPERLINK("https://www.suredividend.com/sure-analysis-ETN/","Eaton Corporation plc")</f>
        <v>0</v>
      </c>
      <c r="C511" s="1" t="s">
        <v>938</v>
      </c>
      <c r="D511" s="3">
        <v>334</v>
      </c>
      <c r="E511" s="3">
        <v>357.85</v>
      </c>
      <c r="F511" s="3">
        <v>226</v>
      </c>
      <c r="G511" s="4">
        <v>1.583407079646018</v>
      </c>
      <c r="H511" s="4">
        <v>0.01050719575241023</v>
      </c>
      <c r="I511" s="4">
        <v>-0.0878180306205254</v>
      </c>
      <c r="J511" s="4">
        <v>0.1</v>
      </c>
      <c r="K511" s="4">
        <v>0.01695752609535961</v>
      </c>
      <c r="L511" s="1" t="s">
        <v>591</v>
      </c>
      <c r="M511" s="3" t="s">
        <v>648</v>
      </c>
      <c r="N511" s="5">
        <v>33.19573283858998</v>
      </c>
      <c r="O511" s="3">
        <v>10.78</v>
      </c>
      <c r="P511" s="3">
        <v>3.76</v>
      </c>
      <c r="Q511" s="4">
        <v>0.3487940630797773</v>
      </c>
      <c r="R511" s="1">
        <v>15</v>
      </c>
      <c r="S511" s="4">
        <v>0.1001627996506749</v>
      </c>
      <c r="T511" s="1" t="s">
        <v>945</v>
      </c>
      <c r="U511" s="4" t="s">
        <v>1062</v>
      </c>
      <c r="V511" s="1" t="s">
        <v>1067</v>
      </c>
      <c r="W511" s="6" t="s">
        <v>1069</v>
      </c>
      <c r="X511" s="7">
        <v>141414.416</v>
      </c>
      <c r="Y511" s="10">
        <v>45602</v>
      </c>
      <c r="Z511" s="1" t="s">
        <v>1079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HYPERLINK("https://www.suredividend.com/sure-analysis-RHI/","Robert Half Inc")</f>
        <v>0</v>
      </c>
      <c r="C512" s="1" t="s">
        <v>938</v>
      </c>
      <c r="D512" s="3">
        <v>68</v>
      </c>
      <c r="E512" s="3">
        <v>73.37</v>
      </c>
      <c r="F512" s="3">
        <v>50</v>
      </c>
      <c r="G512" s="4">
        <v>1.4674</v>
      </c>
      <c r="H512" s="4">
        <v>0.02889464358729726</v>
      </c>
      <c r="I512" s="4">
        <v>-0.07383087947861799</v>
      </c>
      <c r="J512" s="4">
        <v>0.06</v>
      </c>
      <c r="K512" s="4">
        <v>0.01546973587483635</v>
      </c>
      <c r="L512" s="1" t="s">
        <v>591</v>
      </c>
      <c r="M512" s="3" t="s">
        <v>591</v>
      </c>
      <c r="N512" s="5">
        <v>29.348</v>
      </c>
      <c r="O512" s="3">
        <v>2.5</v>
      </c>
      <c r="P512" s="3">
        <v>2.12</v>
      </c>
      <c r="Q512" s="4">
        <v>0.8480000000000001</v>
      </c>
      <c r="R512" s="1">
        <v>20</v>
      </c>
      <c r="S512" s="4">
        <v>0.050332214870209</v>
      </c>
      <c r="T512" s="1" t="s">
        <v>1035</v>
      </c>
      <c r="U512" s="4" t="s">
        <v>1062</v>
      </c>
      <c r="V512" s="1" t="s">
        <v>1066</v>
      </c>
      <c r="W512" s="6" t="s">
        <v>1069</v>
      </c>
      <c r="X512" s="7">
        <v>7573.452341</v>
      </c>
      <c r="Y512" s="10">
        <v>45593</v>
      </c>
      <c r="Z512" s="1" t="s">
        <v>1093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HYPERLINK("https://www.suredividend.com/sure-analysis-INFY/","Infosys Ltd")</f>
        <v>0</v>
      </c>
      <c r="C513" s="1" t="s">
        <v>938</v>
      </c>
      <c r="D513" s="3">
        <v>22</v>
      </c>
      <c r="E513" s="3">
        <v>21.615</v>
      </c>
      <c r="F513" s="3">
        <v>14</v>
      </c>
      <c r="G513" s="4">
        <v>1.543928571428571</v>
      </c>
      <c r="H513" s="4">
        <v>0.02683321767291233</v>
      </c>
      <c r="I513" s="4">
        <v>-0.08320009596989042</v>
      </c>
      <c r="J513" s="4">
        <v>0.07000000000000001</v>
      </c>
      <c r="K513" s="4">
        <v>0.0151660747944915</v>
      </c>
      <c r="L513" s="1" t="s">
        <v>591</v>
      </c>
      <c r="M513" s="3" t="s">
        <v>591</v>
      </c>
      <c r="N513" s="5">
        <v>28.82</v>
      </c>
      <c r="O513" s="3">
        <v>0.75</v>
      </c>
      <c r="P513" s="3">
        <v>0.58</v>
      </c>
      <c r="Q513" s="4">
        <v>0.7733333333333333</v>
      </c>
      <c r="R513" s="1">
        <v>9</v>
      </c>
      <c r="S513" s="4">
        <v>0.07943920234636304</v>
      </c>
      <c r="T513" s="1" t="s">
        <v>1044</v>
      </c>
      <c r="U513" s="4" t="s">
        <v>1062</v>
      </c>
      <c r="V513" s="1" t="s">
        <v>1067</v>
      </c>
      <c r="W513" s="6" t="s">
        <v>1075</v>
      </c>
      <c r="X513" s="7">
        <v>89658.737222</v>
      </c>
      <c r="Y513" s="10">
        <v>45594</v>
      </c>
      <c r="Z513" s="1" t="s">
        <v>1087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HYPERLINK("https://www.suredividend.com/sure-analysis-DLR/","Digital Realty Trust Inc")</f>
        <v>0</v>
      </c>
      <c r="C514" s="1" t="s">
        <v>938</v>
      </c>
      <c r="D514" s="3">
        <v>183</v>
      </c>
      <c r="E514" s="3">
        <v>183.35</v>
      </c>
      <c r="F514" s="3">
        <v>124</v>
      </c>
      <c r="G514" s="4">
        <v>1.478629032258064</v>
      </c>
      <c r="H514" s="4">
        <v>0.02661576220343605</v>
      </c>
      <c r="I514" s="4">
        <v>-0.07524187835937723</v>
      </c>
      <c r="J514" s="4">
        <v>0.06</v>
      </c>
      <c r="K514" s="4">
        <v>0.01249850341665826</v>
      </c>
      <c r="L514" s="1" t="s">
        <v>591</v>
      </c>
      <c r="M514" s="3" t="s">
        <v>833</v>
      </c>
      <c r="N514" s="5">
        <v>27.36567164179104</v>
      </c>
      <c r="O514" s="3">
        <v>6.7</v>
      </c>
      <c r="P514" s="3">
        <v>4.88</v>
      </c>
      <c r="Q514" s="4">
        <v>0.7283582089552239</v>
      </c>
      <c r="R514" s="1">
        <v>0</v>
      </c>
      <c r="S514" s="4">
        <v>0.05998244289972532</v>
      </c>
      <c r="T514" s="1" t="s">
        <v>975</v>
      </c>
      <c r="U514" s="4" t="s">
        <v>1063</v>
      </c>
      <c r="V514" s="1" t="s">
        <v>1066</v>
      </c>
      <c r="W514" s="6" t="s">
        <v>1076</v>
      </c>
      <c r="X514" s="7">
        <v>60799.603554</v>
      </c>
      <c r="Y514" s="10">
        <v>45596</v>
      </c>
      <c r="Z514" s="1" t="s">
        <v>1085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HYPERLINK("https://www.suredividend.com/sure-analysis-LRCX/","Lam Research Corp.")</f>
        <v>0</v>
      </c>
      <c r="C515" s="1" t="s">
        <v>938</v>
      </c>
      <c r="D515" s="3">
        <v>76.3</v>
      </c>
      <c r="E515" s="3">
        <v>70.58</v>
      </c>
      <c r="F515" s="3">
        <v>47</v>
      </c>
      <c r="G515" s="4">
        <v>1.501702127659574</v>
      </c>
      <c r="H515" s="4">
        <v>0.01303485406630774</v>
      </c>
      <c r="I515" s="4">
        <v>-0.07810121887067967</v>
      </c>
      <c r="J515" s="4">
        <v>0.08</v>
      </c>
      <c r="K515" s="4">
        <v>0.01138677639593366</v>
      </c>
      <c r="L515" s="1" t="s">
        <v>591</v>
      </c>
      <c r="M515" s="3" t="s">
        <v>648</v>
      </c>
      <c r="N515" s="5">
        <v>19.66016713091922</v>
      </c>
      <c r="O515" s="3">
        <v>3.59</v>
      </c>
      <c r="P515" s="3">
        <v>0.92</v>
      </c>
      <c r="Q515" s="4">
        <v>0.2562674094707521</v>
      </c>
      <c r="R515" s="1">
        <v>10</v>
      </c>
      <c r="S515" s="4">
        <v>0.06827835368843793</v>
      </c>
      <c r="T515" s="1" t="s">
        <v>995</v>
      </c>
      <c r="U515" s="4" t="s">
        <v>1062</v>
      </c>
      <c r="V515" s="1" t="s">
        <v>1066</v>
      </c>
      <c r="W515" s="6" t="s">
        <v>1075</v>
      </c>
      <c r="X515" s="7">
        <v>90801.36044999999</v>
      </c>
      <c r="Y515" s="10">
        <v>45510</v>
      </c>
      <c r="Z515" s="1" t="s">
        <v>1084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HYPERLINK("https://www.suredividend.com/sure-analysis-CASS/","Cass Information Systems Inc")</f>
        <v>0</v>
      </c>
      <c r="C516" s="1" t="s">
        <v>937</v>
      </c>
      <c r="D516" s="3">
        <v>40</v>
      </c>
      <c r="E516" s="3">
        <v>44.37</v>
      </c>
      <c r="F516" s="3">
        <v>34</v>
      </c>
      <c r="G516" s="4">
        <v>1.305</v>
      </c>
      <c r="H516" s="4">
        <v>0.02794681090827136</v>
      </c>
      <c r="I516" s="4">
        <v>-0.05184814803293791</v>
      </c>
      <c r="J516" s="4">
        <v>0.03</v>
      </c>
      <c r="K516" s="4">
        <v>0.009866035662590367</v>
      </c>
      <c r="L516" s="1" t="s">
        <v>591</v>
      </c>
      <c r="M516" s="3" t="s">
        <v>591</v>
      </c>
      <c r="N516" s="5">
        <v>29.97972972972973</v>
      </c>
      <c r="O516" s="3">
        <v>1.48</v>
      </c>
      <c r="P516" s="3">
        <v>1.24</v>
      </c>
      <c r="Q516" s="4">
        <v>0.8378378378378378</v>
      </c>
      <c r="R516" s="1">
        <v>24</v>
      </c>
      <c r="S516" s="4">
        <v>0.04965621207400783</v>
      </c>
      <c r="T516" s="1" t="s">
        <v>1006</v>
      </c>
      <c r="U516" s="4" t="s">
        <v>1062</v>
      </c>
      <c r="V516" s="1" t="s">
        <v>1066</v>
      </c>
      <c r="W516" s="6" t="s">
        <v>1072</v>
      </c>
      <c r="X516" s="7">
        <v>601.117554</v>
      </c>
      <c r="Y516" s="10">
        <v>45586</v>
      </c>
      <c r="Z516" s="1" t="s">
        <v>1080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HYPERLINK("https://www.suredividend.com/sure-analysis-VMC/","Vulcan Materials Co")</f>
        <v>0</v>
      </c>
      <c r="C517" s="1" t="s">
        <v>938</v>
      </c>
      <c r="D517" s="3">
        <v>292</v>
      </c>
      <c r="E517" s="3">
        <v>278.795</v>
      </c>
      <c r="F517" s="3">
        <v>192</v>
      </c>
      <c r="G517" s="4">
        <v>1.452057291666667</v>
      </c>
      <c r="H517" s="4">
        <v>0.006599831417349666</v>
      </c>
      <c r="I517" s="4">
        <v>-0.0718818843861192</v>
      </c>
      <c r="J517" s="4">
        <v>0.08</v>
      </c>
      <c r="K517" s="4">
        <v>0.009844694594740577</v>
      </c>
      <c r="L517" s="1" t="s">
        <v>591</v>
      </c>
      <c r="M517" s="3" t="s">
        <v>648</v>
      </c>
      <c r="N517" s="5">
        <v>39.15660112359551</v>
      </c>
      <c r="O517" s="3">
        <v>7.12</v>
      </c>
      <c r="P517" s="3">
        <v>1.84</v>
      </c>
      <c r="Q517" s="4">
        <v>0.2584269662921349</v>
      </c>
      <c r="R517" s="1">
        <v>11</v>
      </c>
      <c r="S517" s="4">
        <v>0.05014678675369377</v>
      </c>
      <c r="T517" s="1" t="s">
        <v>945</v>
      </c>
      <c r="U517" s="4" t="s">
        <v>1062</v>
      </c>
      <c r="V517" s="1" t="s">
        <v>1066</v>
      </c>
      <c r="W517" s="6" t="s">
        <v>1070</v>
      </c>
      <c r="X517" s="7">
        <v>36810.755334</v>
      </c>
      <c r="Y517" s="10">
        <v>45608</v>
      </c>
      <c r="Z517" s="1" t="s">
        <v>1079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HYPERLINK("https://www.suredividend.com/sure-analysis-BMY/","Bristol-Myers Squibb Co.")</f>
        <v>0</v>
      </c>
      <c r="C518" s="1" t="s">
        <v>938</v>
      </c>
      <c r="D518" s="3">
        <v>56</v>
      </c>
      <c r="E518" s="3">
        <v>56.8</v>
      </c>
      <c r="F518" s="3">
        <v>39</v>
      </c>
      <c r="G518" s="4">
        <v>1.456410256410256</v>
      </c>
      <c r="H518" s="4">
        <v>0.04225352112676056</v>
      </c>
      <c r="I518" s="4">
        <v>-0.07243734657502032</v>
      </c>
      <c r="J518" s="4">
        <v>0.03</v>
      </c>
      <c r="K518" s="4">
        <v>0.008064701116963224</v>
      </c>
      <c r="L518" s="1" t="s">
        <v>591</v>
      </c>
      <c r="M518" s="3" t="s">
        <v>939</v>
      </c>
      <c r="N518" s="5">
        <v>16.22857142857143</v>
      </c>
      <c r="O518" s="3">
        <v>3.5</v>
      </c>
      <c r="P518" s="3">
        <v>2.4</v>
      </c>
      <c r="Q518" s="4">
        <v>0.6857142857142857</v>
      </c>
      <c r="R518" s="1">
        <v>17</v>
      </c>
      <c r="S518" s="4">
        <v>0.04978904632428516</v>
      </c>
      <c r="T518" s="1" t="s">
        <v>946</v>
      </c>
      <c r="U518" s="4" t="s">
        <v>1062</v>
      </c>
      <c r="V518" s="1" t="s">
        <v>1066</v>
      </c>
      <c r="W518" s="6" t="s">
        <v>1073</v>
      </c>
      <c r="X518" s="7">
        <v>115200.435083</v>
      </c>
      <c r="Y518" s="10">
        <v>45603</v>
      </c>
      <c r="Z518" s="1" t="s">
        <v>1079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HYPERLINK("https://www.suredividend.com/sure-analysis-AVT/","Avnet Inc.")</f>
        <v>0</v>
      </c>
      <c r="C519" s="1" t="s">
        <v>938</v>
      </c>
      <c r="D519" s="3">
        <v>55</v>
      </c>
      <c r="E519" s="3">
        <v>52.87</v>
      </c>
      <c r="F519" s="3">
        <v>37</v>
      </c>
      <c r="G519" s="4">
        <v>1.428918918918919</v>
      </c>
      <c r="H519" s="4">
        <v>0.02496689994325705</v>
      </c>
      <c r="I519" s="4">
        <v>-0.06889537748016761</v>
      </c>
      <c r="J519" s="4">
        <v>0.05</v>
      </c>
      <c r="K519" s="4">
        <v>0.007445425622969015</v>
      </c>
      <c r="L519" s="1" t="s">
        <v>591</v>
      </c>
      <c r="M519" s="3" t="s">
        <v>833</v>
      </c>
      <c r="N519" s="5">
        <v>11.46854663774403</v>
      </c>
      <c r="O519" s="3">
        <v>4.61</v>
      </c>
      <c r="P519" s="3">
        <v>1.32</v>
      </c>
      <c r="Q519" s="4">
        <v>0.2863340563991323</v>
      </c>
      <c r="R519" s="1">
        <v>11</v>
      </c>
      <c r="S519" s="4">
        <v>0.04941452284458392</v>
      </c>
      <c r="T519" s="1" t="s">
        <v>1038</v>
      </c>
      <c r="U519" s="4" t="s">
        <v>1062</v>
      </c>
      <c r="V519" s="1" t="s">
        <v>1066</v>
      </c>
      <c r="W519" s="6" t="s">
        <v>1075</v>
      </c>
      <c r="X519" s="7">
        <v>4596.567921</v>
      </c>
      <c r="Y519" s="10">
        <v>45530</v>
      </c>
      <c r="Z519" s="1" t="s">
        <v>1080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HYPERLINK("https://www.suredividend.com/sure-analysis-MLM/","Martin Marietta Materials, Inc.")</f>
        <v>0</v>
      </c>
      <c r="C520" s="1" t="s">
        <v>938</v>
      </c>
      <c r="D520" s="3">
        <v>557</v>
      </c>
      <c r="E520" s="3">
        <v>581.705</v>
      </c>
      <c r="F520" s="3">
        <v>436</v>
      </c>
      <c r="G520" s="4">
        <v>1.334185779816514</v>
      </c>
      <c r="H520" s="4">
        <v>0.005432306753423126</v>
      </c>
      <c r="I520" s="4">
        <v>-0.05603316003123404</v>
      </c>
      <c r="J520" s="4">
        <v>0.06</v>
      </c>
      <c r="K520" s="4">
        <v>0.00718495180811618</v>
      </c>
      <c r="L520" s="1" t="s">
        <v>591</v>
      </c>
      <c r="M520" s="3" t="s">
        <v>648</v>
      </c>
      <c r="N520" s="5">
        <v>29.37904040404041</v>
      </c>
      <c r="O520" s="3">
        <v>19.8</v>
      </c>
      <c r="P520" s="3">
        <v>3.16</v>
      </c>
      <c r="Q520" s="4">
        <v>0.1595959595959596</v>
      </c>
      <c r="R520" s="1">
        <v>10</v>
      </c>
      <c r="S520" s="4">
        <v>0.06990034785581001</v>
      </c>
      <c r="T520" s="1" t="s">
        <v>968</v>
      </c>
      <c r="U520" s="4" t="s">
        <v>1062</v>
      </c>
      <c r="V520" s="1" t="s">
        <v>1066</v>
      </c>
      <c r="W520" s="6" t="s">
        <v>1070</v>
      </c>
      <c r="X520" s="7">
        <v>35548.706673</v>
      </c>
      <c r="Y520" s="10">
        <v>45529</v>
      </c>
      <c r="Z520" s="1" t="s">
        <v>1093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HYPERLINK("https://www.suredividend.com/sure-analysis-FUN/","Six Flags Entertainment Corp.")</f>
        <v>0</v>
      </c>
      <c r="C521" s="1" t="s">
        <v>938</v>
      </c>
      <c r="D521" s="3">
        <v>45</v>
      </c>
      <c r="E521" s="3">
        <v>45.69</v>
      </c>
      <c r="F521" s="3">
        <v>38</v>
      </c>
      <c r="G521" s="4">
        <v>1.202368421052632</v>
      </c>
      <c r="H521" s="4">
        <v>0.01313197636244255</v>
      </c>
      <c r="I521" s="4">
        <v>-0.03618764823964915</v>
      </c>
      <c r="J521" s="4">
        <v>0.03</v>
      </c>
      <c r="K521" s="4">
        <v>0.005893847525815676</v>
      </c>
      <c r="L521" s="1" t="s">
        <v>591</v>
      </c>
      <c r="M521" s="3" t="s">
        <v>648</v>
      </c>
      <c r="N521" s="5">
        <v>17.84765625</v>
      </c>
      <c r="O521" s="3">
        <v>2.56</v>
      </c>
      <c r="P521" s="3">
        <v>0.6</v>
      </c>
      <c r="Q521" s="4">
        <v>0.234375</v>
      </c>
      <c r="R521" s="1">
        <v>1</v>
      </c>
      <c r="S521" s="4">
        <v>0</v>
      </c>
      <c r="U521" s="4" t="s">
        <v>1062</v>
      </c>
      <c r="V521" s="1" t="s">
        <v>1066</v>
      </c>
      <c r="W521" s="6" t="s">
        <v>1077</v>
      </c>
      <c r="X521" s="7">
        <v>4577.725074</v>
      </c>
      <c r="Y521" s="10">
        <v>45608</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HYPERLINK("https://www.suredividend.com/sure-analysis-PPL/","PPL Corp")</f>
        <v>0</v>
      </c>
      <c r="C522" s="1" t="s">
        <v>938</v>
      </c>
      <c r="D522" s="3">
        <v>33</v>
      </c>
      <c r="E522" s="3">
        <v>34.01</v>
      </c>
      <c r="F522" s="3">
        <v>24</v>
      </c>
      <c r="G522" s="4">
        <v>1.417083333333333</v>
      </c>
      <c r="H522" s="4">
        <v>0.03028521023228463</v>
      </c>
      <c r="I522" s="4">
        <v>-0.06734521665220639</v>
      </c>
      <c r="J522" s="4">
        <v>0.04</v>
      </c>
      <c r="K522" s="4">
        <v>0.00571291779452987</v>
      </c>
      <c r="L522" s="1" t="s">
        <v>591</v>
      </c>
      <c r="M522" s="3" t="s">
        <v>939</v>
      </c>
      <c r="N522" s="5">
        <v>20.00588235294117</v>
      </c>
      <c r="O522" s="3">
        <v>1.7</v>
      </c>
      <c r="P522" s="3">
        <v>1.03</v>
      </c>
      <c r="Q522" s="4">
        <v>0.6058823529411765</v>
      </c>
      <c r="R522" s="1">
        <v>2</v>
      </c>
      <c r="S522" s="4">
        <v>0.0394762180698458</v>
      </c>
      <c r="T522" s="1" t="s">
        <v>1039</v>
      </c>
      <c r="U522" s="4" t="s">
        <v>1062</v>
      </c>
      <c r="V522" s="1" t="s">
        <v>1066</v>
      </c>
      <c r="W522" s="6" t="s">
        <v>1071</v>
      </c>
      <c r="X522" s="7">
        <v>29350.617674</v>
      </c>
      <c r="Y522" s="10">
        <v>45610</v>
      </c>
      <c r="Z522" s="1" t="s">
        <v>1079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HYPERLINK("https://www.suredividend.com/sure-analysis-KAI/","Kadant Inc.")</f>
        <v>0</v>
      </c>
      <c r="C523" s="1" t="s">
        <v>937</v>
      </c>
      <c r="D523" s="3">
        <v>335</v>
      </c>
      <c r="E523" s="3">
        <v>397.65</v>
      </c>
      <c r="F523" s="3">
        <v>248</v>
      </c>
      <c r="G523" s="4">
        <v>1.603427419354839</v>
      </c>
      <c r="H523" s="4">
        <v>0.00321891110272853</v>
      </c>
      <c r="I523" s="4">
        <v>-0.09010738783767247</v>
      </c>
      <c r="J523" s="4">
        <v>0.1</v>
      </c>
      <c r="K523" s="4">
        <v>0.005151525899743881</v>
      </c>
      <c r="L523" s="1" t="s">
        <v>591</v>
      </c>
      <c r="M523" s="3" t="s">
        <v>648</v>
      </c>
      <c r="N523" s="5">
        <v>40.04531722054381</v>
      </c>
      <c r="O523" s="3">
        <v>9.93</v>
      </c>
      <c r="P523" s="3">
        <v>1.28</v>
      </c>
      <c r="Q523" s="4">
        <v>0.1289023162134945</v>
      </c>
      <c r="R523" s="1">
        <v>11</v>
      </c>
      <c r="S523" s="4">
        <v>0.09984491222048941</v>
      </c>
      <c r="T523" s="1" t="s">
        <v>967</v>
      </c>
      <c r="U523" s="4" t="s">
        <v>1062</v>
      </c>
      <c r="V523" s="1" t="s">
        <v>1066</v>
      </c>
      <c r="W523" s="6" t="s">
        <v>1069</v>
      </c>
      <c r="X523" s="7">
        <v>4666.182319</v>
      </c>
      <c r="Y523" s="10">
        <v>45597</v>
      </c>
      <c r="Z523" s="1" t="s">
        <v>1090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HYPERLINK("https://www.suredividend.com/sure-analysis-JPM/","JPMorgan Chase &amp; Co.")</f>
        <v>0</v>
      </c>
      <c r="C524" s="1" t="s">
        <v>938</v>
      </c>
      <c r="D524" s="3">
        <v>222</v>
      </c>
      <c r="E524" s="3">
        <v>245.15</v>
      </c>
      <c r="F524" s="3">
        <v>220</v>
      </c>
      <c r="G524" s="4">
        <v>1.114318181818182</v>
      </c>
      <c r="H524" s="4">
        <v>0.02039567611666327</v>
      </c>
      <c r="I524" s="4">
        <v>-0.02141589646640119</v>
      </c>
      <c r="J524" s="4">
        <v>0</v>
      </c>
      <c r="K524" s="4">
        <v>0.003125898494696244</v>
      </c>
      <c r="L524" s="1" t="s">
        <v>591</v>
      </c>
      <c r="M524" s="3" t="s">
        <v>833</v>
      </c>
      <c r="N524" s="5">
        <v>13.39617486338798</v>
      </c>
      <c r="O524" s="3">
        <v>18.3</v>
      </c>
      <c r="P524" s="3">
        <v>5</v>
      </c>
      <c r="Q524" s="4">
        <v>0.273224043715847</v>
      </c>
      <c r="R524" s="1">
        <v>14</v>
      </c>
      <c r="S524" s="4">
        <v>0.04995366747811136</v>
      </c>
      <c r="T524" s="1" t="s">
        <v>946</v>
      </c>
      <c r="U524" s="4" t="s">
        <v>1062</v>
      </c>
      <c r="V524" s="1" t="s">
        <v>1066</v>
      </c>
      <c r="W524" s="6" t="s">
        <v>1072</v>
      </c>
      <c r="X524" s="7">
        <v>689842.8636029999</v>
      </c>
      <c r="Y524" s="10">
        <v>45580</v>
      </c>
      <c r="Z524" s="1" t="s">
        <v>1089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150</v>
      </c>
      <c r="E525" s="3">
        <v>162.08</v>
      </c>
      <c r="F525" s="3">
        <v>125</v>
      </c>
      <c r="G525" s="4">
        <v>1.29664</v>
      </c>
      <c r="H525" s="4">
        <v>0.01820088845014807</v>
      </c>
      <c r="I525" s="4">
        <v>-0.05062865984070486</v>
      </c>
      <c r="J525" s="4">
        <v>0.03</v>
      </c>
      <c r="K525" s="4">
        <v>0.001216517805976425</v>
      </c>
      <c r="L525" s="1" t="s">
        <v>591</v>
      </c>
      <c r="M525" s="3" t="s">
        <v>833</v>
      </c>
      <c r="N525" s="5">
        <v>18.21123595505618</v>
      </c>
      <c r="O525" s="3">
        <v>8.9</v>
      </c>
      <c r="P525" s="3">
        <v>2.95</v>
      </c>
      <c r="Q525" s="4">
        <v>0.3314606741573034</v>
      </c>
      <c r="R525" s="1">
        <v>12</v>
      </c>
      <c r="S525" s="4">
        <v>0.07012784591195853</v>
      </c>
      <c r="T525" s="1" t="s">
        <v>946</v>
      </c>
      <c r="U525" s="4" t="s">
        <v>1062</v>
      </c>
      <c r="V525" s="1" t="s">
        <v>1066</v>
      </c>
      <c r="W525" s="6" t="s">
        <v>1073</v>
      </c>
      <c r="X525" s="7">
        <v>18093.936992</v>
      </c>
      <c r="Y525" s="10">
        <v>45510</v>
      </c>
      <c r="Z525" s="1" t="s">
        <v>1084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HYPERLINK("https://www.suredividend.com/sure-analysis-NPO/","Enpro Inc.")</f>
        <v>0</v>
      </c>
      <c r="C526" s="1" t="s">
        <v>938</v>
      </c>
      <c r="D526" s="3">
        <v>165</v>
      </c>
      <c r="E526" s="3">
        <v>170.27</v>
      </c>
      <c r="F526" s="3">
        <v>124</v>
      </c>
      <c r="G526" s="4">
        <v>1.373145161290323</v>
      </c>
      <c r="H526" s="4">
        <v>0.007047630234333704</v>
      </c>
      <c r="I526" s="4">
        <v>-0.06145152185369462</v>
      </c>
      <c r="J526" s="4">
        <v>0.05</v>
      </c>
      <c r="K526" s="4">
        <v>-0.006007162775107933</v>
      </c>
      <c r="L526" s="1" t="s">
        <v>591</v>
      </c>
      <c r="M526" s="3" t="s">
        <v>648</v>
      </c>
      <c r="N526" s="5">
        <v>24.74854651162791</v>
      </c>
      <c r="O526" s="3">
        <v>6.88</v>
      </c>
      <c r="P526" s="3">
        <v>1.2</v>
      </c>
      <c r="Q526" s="4">
        <v>0.1744186046511628</v>
      </c>
      <c r="R526" s="1">
        <v>10</v>
      </c>
      <c r="S526" s="4">
        <v>0.04978904632428516</v>
      </c>
      <c r="T526" s="1" t="s">
        <v>987</v>
      </c>
      <c r="U526" s="4" t="s">
        <v>1062</v>
      </c>
      <c r="V526" s="1" t="s">
        <v>1066</v>
      </c>
      <c r="W526" s="6" t="s">
        <v>1069</v>
      </c>
      <c r="X526" s="7">
        <v>3568.897013</v>
      </c>
      <c r="Y526" s="10">
        <v>45608</v>
      </c>
      <c r="Z526" s="1" t="s">
        <v>1079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HYPERLINK("https://www.suredividend.com/sure-analysis-ANDC/","Andover Bancorp, Inc.")</f>
        <v>0</v>
      </c>
      <c r="C527" s="1" t="s">
        <v>936</v>
      </c>
      <c r="D527" s="3">
        <v>19</v>
      </c>
      <c r="E527" s="3">
        <v>19.75</v>
      </c>
      <c r="F527" s="3">
        <v>14.4</v>
      </c>
      <c r="G527" s="4">
        <v>1.371527777777778</v>
      </c>
      <c r="H527" s="4">
        <v>0.0379746835443038</v>
      </c>
      <c r="I527" s="4">
        <v>-0.06123026825260691</v>
      </c>
      <c r="J527" s="4">
        <v>0.01</v>
      </c>
      <c r="K527" s="4">
        <v>-0.007674219438072116</v>
      </c>
      <c r="L527" s="1" t="s">
        <v>591</v>
      </c>
      <c r="M527" s="3" t="s">
        <v>939</v>
      </c>
      <c r="N527" s="5">
        <v>10.97222222222222</v>
      </c>
      <c r="O527" s="3">
        <v>1.8</v>
      </c>
      <c r="P527" s="3">
        <v>0.75</v>
      </c>
      <c r="Q527" s="4">
        <v>0.4166666666666666</v>
      </c>
      <c r="R527" s="1">
        <v>41</v>
      </c>
      <c r="S527" s="4">
        <v>0.01044613160468888</v>
      </c>
      <c r="U527" s="4" t="s">
        <v>1062</v>
      </c>
      <c r="V527" s="1" t="s">
        <v>1066</v>
      </c>
      <c r="W527" s="6" t="s">
        <v>1072</v>
      </c>
      <c r="X527" s="7">
        <v>0</v>
      </c>
      <c r="Y527" s="10">
        <v>45568</v>
      </c>
      <c r="Z527" s="1" t="s">
        <v>1081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HYPERLINK("https://www.suredividend.com/sure-analysis-DFS/","Discover Financial Services")</f>
        <v>0</v>
      </c>
      <c r="C528" s="1" t="s">
        <v>938</v>
      </c>
      <c r="D528" s="3">
        <v>146</v>
      </c>
      <c r="E528" s="3">
        <v>173.27</v>
      </c>
      <c r="F528" s="3">
        <v>123</v>
      </c>
      <c r="G528" s="4">
        <v>1.40869918699187</v>
      </c>
      <c r="H528" s="4">
        <v>0.01615975067813239</v>
      </c>
      <c r="I528" s="4">
        <v>-0.06623767506757661</v>
      </c>
      <c r="J528" s="4">
        <v>0.04</v>
      </c>
      <c r="K528" s="4">
        <v>-0.008073614349691893</v>
      </c>
      <c r="L528" s="1" t="s">
        <v>591</v>
      </c>
      <c r="M528" s="3" t="s">
        <v>833</v>
      </c>
      <c r="N528" s="5">
        <v>12.64744525547445</v>
      </c>
      <c r="O528" s="3">
        <v>13.7</v>
      </c>
      <c r="P528" s="3">
        <v>2.8</v>
      </c>
      <c r="Q528" s="4">
        <v>0.2043795620437956</v>
      </c>
      <c r="R528" s="1">
        <v>11</v>
      </c>
      <c r="S528" s="4">
        <v>0.06016789231717445</v>
      </c>
      <c r="T528" s="1" t="s">
        <v>959</v>
      </c>
      <c r="U528" s="4" t="s">
        <v>1062</v>
      </c>
      <c r="V528" s="1" t="s">
        <v>1066</v>
      </c>
      <c r="W528" s="6" t="s">
        <v>1072</v>
      </c>
      <c r="X528" s="7">
        <v>43490.612159</v>
      </c>
      <c r="Y528" s="10">
        <v>45588</v>
      </c>
      <c r="Z528" s="1" t="s">
        <v>1087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HYPERLINK("https://www.suredividend.com/sure-analysis-R/","Ryder System, Inc.")</f>
        <v>0</v>
      </c>
      <c r="C529" s="1" t="s">
        <v>938</v>
      </c>
      <c r="D529" s="3">
        <v>168</v>
      </c>
      <c r="E529" s="3">
        <v>160.94</v>
      </c>
      <c r="F529" s="3">
        <v>144</v>
      </c>
      <c r="G529" s="4">
        <v>1.117638888888889</v>
      </c>
      <c r="H529" s="4">
        <v>0.02013172610910898</v>
      </c>
      <c r="I529" s="4">
        <v>-0.02199809884544601</v>
      </c>
      <c r="J529" s="4">
        <v>-0.02</v>
      </c>
      <c r="K529" s="4">
        <v>-0.01540445841774707</v>
      </c>
      <c r="L529" s="1" t="s">
        <v>591</v>
      </c>
      <c r="M529" s="3" t="s">
        <v>833</v>
      </c>
      <c r="N529" s="5">
        <v>13.41166666666667</v>
      </c>
      <c r="O529" s="3">
        <v>12</v>
      </c>
      <c r="P529" s="3">
        <v>3.24</v>
      </c>
      <c r="Q529" s="4">
        <v>0.27</v>
      </c>
      <c r="R529" s="1">
        <v>20</v>
      </c>
      <c r="S529" s="4">
        <v>0.04922937559896279</v>
      </c>
      <c r="T529" s="1" t="s">
        <v>981</v>
      </c>
      <c r="U529" s="4" t="s">
        <v>1062</v>
      </c>
      <c r="V529" s="1" t="s">
        <v>1066</v>
      </c>
      <c r="W529" s="6" t="s">
        <v>1069</v>
      </c>
      <c r="X529" s="7">
        <v>6806.18688</v>
      </c>
      <c r="Y529" s="10">
        <v>45610</v>
      </c>
      <c r="Z529" s="1" t="s">
        <v>1088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938</v>
      </c>
      <c r="D530" s="3">
        <v>550</v>
      </c>
      <c r="E530" s="3">
        <v>538.12</v>
      </c>
      <c r="F530" s="3">
        <v>420</v>
      </c>
      <c r="G530" s="4">
        <v>1.281238095238095</v>
      </c>
      <c r="H530" s="4">
        <v>0.01858321563963428</v>
      </c>
      <c r="I530" s="4">
        <v>-0.04835705704826576</v>
      </c>
      <c r="J530" s="4">
        <v>0.01</v>
      </c>
      <c r="K530" s="4">
        <v>-0.01738429001655595</v>
      </c>
      <c r="L530" s="1" t="s">
        <v>591</v>
      </c>
      <c r="M530" s="3" t="s">
        <v>833</v>
      </c>
      <c r="N530" s="5">
        <v>15.37485714285714</v>
      </c>
      <c r="O530" s="3">
        <v>35</v>
      </c>
      <c r="P530" s="3">
        <v>10</v>
      </c>
      <c r="Q530" s="4">
        <v>0.2857142857142857</v>
      </c>
      <c r="R530" s="1">
        <v>19</v>
      </c>
      <c r="S530" s="4">
        <v>0.00999806840289974</v>
      </c>
      <c r="T530" s="1" t="s">
        <v>1027</v>
      </c>
      <c r="U530" s="4" t="s">
        <v>1062</v>
      </c>
      <c r="V530" s="1" t="s">
        <v>1066</v>
      </c>
      <c r="W530" s="6" t="s">
        <v>1069</v>
      </c>
      <c r="X530" s="7">
        <v>5162.787569</v>
      </c>
      <c r="Y530" s="10">
        <v>45511</v>
      </c>
      <c r="Z530" s="1" t="s">
        <v>1082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HYPERLINK("https://www.suredividend.com/sure-analysis-SYF/","Synchrony Financial")</f>
        <v>0</v>
      </c>
      <c r="C531" s="1" t="s">
        <v>938</v>
      </c>
      <c r="D531" s="3">
        <v>55</v>
      </c>
      <c r="E531" s="3">
        <v>64.02</v>
      </c>
      <c r="F531" s="3">
        <v>48</v>
      </c>
      <c r="G531" s="4">
        <v>1.33375</v>
      </c>
      <c r="H531" s="4">
        <v>0.01562011871290222</v>
      </c>
      <c r="I531" s="4">
        <v>-0.05597148311356315</v>
      </c>
      <c r="J531" s="4">
        <v>0.02</v>
      </c>
      <c r="K531" s="4">
        <v>-0.01740788208104005</v>
      </c>
      <c r="L531" s="1" t="s">
        <v>591</v>
      </c>
      <c r="M531" s="3" t="s">
        <v>833</v>
      </c>
      <c r="N531" s="5">
        <v>10.67</v>
      </c>
      <c r="O531" s="3">
        <v>6</v>
      </c>
      <c r="P531" s="3">
        <v>1</v>
      </c>
      <c r="Q531" s="4">
        <v>0.1666666666666667</v>
      </c>
      <c r="R531" s="1">
        <v>2</v>
      </c>
      <c r="S531" s="4">
        <v>0.04057159395880827</v>
      </c>
      <c r="T531" s="1" t="s">
        <v>945</v>
      </c>
      <c r="U531" s="4" t="s">
        <v>1062</v>
      </c>
      <c r="V531" s="1" t="s">
        <v>1066</v>
      </c>
      <c r="W531" s="6" t="s">
        <v>1072</v>
      </c>
      <c r="X531" s="7">
        <v>24937.507731</v>
      </c>
      <c r="Y531" s="10">
        <v>45582</v>
      </c>
      <c r="Z531" s="1" t="s">
        <v>1087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938</v>
      </c>
      <c r="D532" s="3">
        <v>18.52</v>
      </c>
      <c r="E532" s="3">
        <v>18.98</v>
      </c>
      <c r="F532" s="3">
        <v>15.21</v>
      </c>
      <c r="G532" s="4">
        <v>1.247863247863248</v>
      </c>
      <c r="H532" s="4">
        <v>0.005795574288724973</v>
      </c>
      <c r="I532" s="4">
        <v>-0.04332020632776856</v>
      </c>
      <c r="J532" s="4">
        <v>0.02</v>
      </c>
      <c r="K532" s="4">
        <v>-0.01754124421687342</v>
      </c>
      <c r="L532" s="1" t="s">
        <v>591</v>
      </c>
      <c r="M532" s="3" t="s">
        <v>648</v>
      </c>
      <c r="N532" s="5">
        <v>16.22222222222222</v>
      </c>
      <c r="O532" s="3">
        <v>1.17</v>
      </c>
      <c r="P532" s="3">
        <v>0.11</v>
      </c>
      <c r="Q532" s="4">
        <v>0.09401709401709403</v>
      </c>
      <c r="R532" s="1">
        <v>6</v>
      </c>
      <c r="S532" s="4">
        <v>0.01755457717558762</v>
      </c>
      <c r="U532" s="4" t="s">
        <v>1062</v>
      </c>
      <c r="V532" s="1" t="s">
        <v>1067</v>
      </c>
      <c r="W532" s="6" t="s">
        <v>1075</v>
      </c>
      <c r="X532" s="7">
        <v>126135.898032</v>
      </c>
      <c r="Y532" s="10">
        <v>45611</v>
      </c>
      <c r="Z532" s="1" t="s">
        <v>1079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938</v>
      </c>
      <c r="D533" s="3">
        <v>47</v>
      </c>
      <c r="E533" s="3">
        <v>47.11</v>
      </c>
      <c r="F533" s="3">
        <v>28</v>
      </c>
      <c r="G533" s="4">
        <v>1.6825</v>
      </c>
      <c r="H533" s="4">
        <v>0.01867968584164721</v>
      </c>
      <c r="I533" s="4">
        <v>-0.09882531082282875</v>
      </c>
      <c r="J533" s="4">
        <v>0.06</v>
      </c>
      <c r="K533" s="4">
        <v>-0.01930387361070784</v>
      </c>
      <c r="L533" s="1" t="s">
        <v>591</v>
      </c>
      <c r="M533" s="3" t="s">
        <v>833</v>
      </c>
      <c r="N533" s="5">
        <v>12.66397849462365</v>
      </c>
      <c r="O533" s="3">
        <v>3.72</v>
      </c>
      <c r="P533" s="3">
        <v>0.88</v>
      </c>
      <c r="Q533" s="4">
        <v>0.2365591397849462</v>
      </c>
      <c r="R533" s="1">
        <v>5</v>
      </c>
      <c r="S533" s="4">
        <v>0.06042477819475911</v>
      </c>
      <c r="T533" s="1" t="s">
        <v>971</v>
      </c>
      <c r="U533" s="4" t="s">
        <v>1062</v>
      </c>
      <c r="V533" s="1" t="s">
        <v>1066</v>
      </c>
      <c r="W533" s="6" t="s">
        <v>1072</v>
      </c>
      <c r="X533" s="7">
        <v>14764.458901</v>
      </c>
      <c r="Y533" s="10">
        <v>45606</v>
      </c>
      <c r="Z533" s="1" t="s">
        <v>1082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HYPERLINK("https://www.suredividend.com/sure-analysis-WHD/","Cactus, Inc.")</f>
        <v>0</v>
      </c>
      <c r="C534" s="1" t="s">
        <v>938</v>
      </c>
      <c r="D534" s="3">
        <v>67</v>
      </c>
      <c r="E534" s="3">
        <v>65.88</v>
      </c>
      <c r="F534" s="3">
        <v>46</v>
      </c>
      <c r="G534" s="4">
        <v>1.432173913043478</v>
      </c>
      <c r="H534" s="4">
        <v>0.007893139040680026</v>
      </c>
      <c r="I534" s="4">
        <v>-0.06931899909130224</v>
      </c>
      <c r="J534" s="4">
        <v>0.04</v>
      </c>
      <c r="K534" s="4">
        <v>-0.02172219746990522</v>
      </c>
      <c r="L534" s="1" t="s">
        <v>591</v>
      </c>
      <c r="M534" s="3" t="s">
        <v>648</v>
      </c>
      <c r="N534" s="5">
        <v>21.96</v>
      </c>
      <c r="O534" s="3">
        <v>3</v>
      </c>
      <c r="P534" s="3">
        <v>0.52</v>
      </c>
      <c r="Q534" s="4">
        <v>0.1733333333333333</v>
      </c>
      <c r="R534" s="1">
        <v>6</v>
      </c>
      <c r="S534" s="4">
        <v>0.05511819868320456</v>
      </c>
      <c r="T534" s="1" t="s">
        <v>986</v>
      </c>
      <c r="U534" s="4" t="s">
        <v>1062</v>
      </c>
      <c r="V534" s="1" t="s">
        <v>1066</v>
      </c>
      <c r="W534" s="6" t="s">
        <v>1078</v>
      </c>
      <c r="X534" s="7">
        <v>5243.795492</v>
      </c>
      <c r="Y534" s="10">
        <v>45609</v>
      </c>
      <c r="Z534" s="1" t="s">
        <v>1088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198</v>
      </c>
      <c r="E535" s="3">
        <v>181.82</v>
      </c>
      <c r="F535" s="3">
        <v>215</v>
      </c>
      <c r="G535" s="4">
        <v>0.8456744186046511</v>
      </c>
      <c r="H535" s="4">
        <v>0.01979980200197998</v>
      </c>
      <c r="I535" s="4">
        <v>0.03409243566682374</v>
      </c>
      <c r="J535" s="4">
        <v>-0.08</v>
      </c>
      <c r="K535" s="4">
        <v>-0.02182132251215363</v>
      </c>
      <c r="L535" s="1" t="s">
        <v>591</v>
      </c>
      <c r="M535" s="3" t="s">
        <v>833</v>
      </c>
      <c r="N535" s="5">
        <v>10.57093023255814</v>
      </c>
      <c r="O535" s="3">
        <v>17.2</v>
      </c>
      <c r="P535" s="3">
        <v>3.6</v>
      </c>
      <c r="Q535" s="4">
        <v>0.2093023255813954</v>
      </c>
      <c r="R535" s="1">
        <v>7</v>
      </c>
      <c r="S535" s="4">
        <v>0.05387395206178347</v>
      </c>
      <c r="T535" s="1" t="s">
        <v>1008</v>
      </c>
      <c r="U535" s="4" t="s">
        <v>1062</v>
      </c>
      <c r="V535" s="1" t="s">
        <v>1066</v>
      </c>
      <c r="W535" s="6" t="s">
        <v>1078</v>
      </c>
      <c r="X535" s="7">
        <v>53112.834389</v>
      </c>
      <c r="Y535" s="10">
        <v>45531</v>
      </c>
      <c r="Z535" s="1" t="s">
        <v>1088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HYPERLINK("https://www.suredividend.com/sure-analysis-CW/","Curtiss-Wright Corporation")</f>
        <v>0</v>
      </c>
      <c r="C536" s="1" t="s">
        <v>938</v>
      </c>
      <c r="D536" s="3">
        <v>300</v>
      </c>
      <c r="E536" s="3">
        <v>353.385</v>
      </c>
      <c r="F536" s="3">
        <v>212</v>
      </c>
      <c r="G536" s="4">
        <v>1.666910377358491</v>
      </c>
      <c r="H536" s="4">
        <v>0.002377010908782206</v>
      </c>
      <c r="I536" s="4">
        <v>-0.09714595123048431</v>
      </c>
      <c r="J536" s="4">
        <v>0.08</v>
      </c>
      <c r="K536" s="4">
        <v>-0.02188898679601536</v>
      </c>
      <c r="L536" s="1" t="s">
        <v>591</v>
      </c>
      <c r="M536" s="3" t="s">
        <v>648</v>
      </c>
      <c r="N536" s="5">
        <v>33.40122873345936</v>
      </c>
      <c r="O536" s="3">
        <v>10.58</v>
      </c>
      <c r="P536" s="3">
        <v>0.84</v>
      </c>
      <c r="Q536" s="4">
        <v>0.07939508506616257</v>
      </c>
      <c r="R536" s="1">
        <v>8</v>
      </c>
      <c r="S536" s="4">
        <v>0.04959293402845044</v>
      </c>
      <c r="T536" s="1" t="s">
        <v>969</v>
      </c>
      <c r="U536" s="4" t="s">
        <v>1062</v>
      </c>
      <c r="V536" s="1" t="s">
        <v>1066</v>
      </c>
      <c r="W536" s="6" t="s">
        <v>1069</v>
      </c>
      <c r="X536" s="7">
        <v>13399.882899</v>
      </c>
      <c r="Y536" s="10">
        <v>45549</v>
      </c>
      <c r="Z536" s="1" t="s">
        <v>1092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HYPERLINK("https://www.suredividend.com/sure-analysis-HWBK/","Hawthorn Bancshares Inc")</f>
        <v>0</v>
      </c>
      <c r="C537" s="1" t="s">
        <v>938</v>
      </c>
      <c r="D537" s="3">
        <v>29</v>
      </c>
      <c r="E537" s="3">
        <v>31.885</v>
      </c>
      <c r="F537" s="3">
        <v>21</v>
      </c>
      <c r="G537" s="4">
        <v>1.518333333333333</v>
      </c>
      <c r="H537" s="4">
        <v>0.02383565940097224</v>
      </c>
      <c r="I537" s="4">
        <v>-0.08012974716218391</v>
      </c>
      <c r="J537" s="4">
        <v>0.02</v>
      </c>
      <c r="K537" s="4">
        <v>-0.02789314904758344</v>
      </c>
      <c r="L537" s="1" t="s">
        <v>591</v>
      </c>
      <c r="M537" s="3" t="s">
        <v>833</v>
      </c>
      <c r="N537" s="5">
        <v>13.86304347826087</v>
      </c>
      <c r="O537" s="3">
        <v>2.3</v>
      </c>
      <c r="P537" s="3">
        <v>0.76</v>
      </c>
      <c r="Q537" s="4">
        <v>0.3304347826086957</v>
      </c>
      <c r="R537" s="1">
        <v>13</v>
      </c>
      <c r="S537" s="4">
        <v>0.05642162229904302</v>
      </c>
      <c r="T537" s="1" t="s">
        <v>1045</v>
      </c>
      <c r="U537" s="4" t="s">
        <v>1062</v>
      </c>
      <c r="V537" s="1" t="s">
        <v>1066</v>
      </c>
      <c r="W537" s="6" t="s">
        <v>1072</v>
      </c>
      <c r="X537" s="7">
        <v>221.479119</v>
      </c>
      <c r="Y537" s="10">
        <v>45611</v>
      </c>
      <c r="Z537" s="1" t="s">
        <v>1088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HYPERLINK("https://www.suredividend.com/sure-analysis-PEG/","Public Service Enterprise Group Inc.")</f>
        <v>0</v>
      </c>
      <c r="C538" s="1" t="s">
        <v>938</v>
      </c>
      <c r="D538" s="3">
        <v>80</v>
      </c>
      <c r="E538" s="3">
        <v>89.43000000000001</v>
      </c>
      <c r="F538" s="3">
        <v>55</v>
      </c>
      <c r="G538" s="4">
        <v>1.626</v>
      </c>
      <c r="H538" s="4">
        <v>0.02683663200268366</v>
      </c>
      <c r="I538" s="4">
        <v>-0.0926478100754855</v>
      </c>
      <c r="J538" s="4">
        <v>0.03</v>
      </c>
      <c r="K538" s="4">
        <v>-0.02878361570791621</v>
      </c>
      <c r="L538" s="1" t="s">
        <v>591</v>
      </c>
      <c r="M538" s="3" t="s">
        <v>591</v>
      </c>
      <c r="N538" s="5">
        <v>24.36784741144415</v>
      </c>
      <c r="O538" s="3">
        <v>3.67</v>
      </c>
      <c r="P538" s="3">
        <v>2.4</v>
      </c>
      <c r="Q538" s="4">
        <v>0.6539509536784741</v>
      </c>
      <c r="R538" s="1">
        <v>13</v>
      </c>
      <c r="S538" s="4">
        <v>0.04000235313991807</v>
      </c>
      <c r="T538" s="1" t="s">
        <v>964</v>
      </c>
      <c r="U538" s="4" t="s">
        <v>1062</v>
      </c>
      <c r="V538" s="1" t="s">
        <v>1066</v>
      </c>
      <c r="W538" s="6" t="s">
        <v>1071</v>
      </c>
      <c r="X538" s="7">
        <v>56401.333664</v>
      </c>
      <c r="Y538" s="10">
        <v>45518</v>
      </c>
      <c r="Z538" s="1" t="s">
        <v>1084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938</v>
      </c>
      <c r="D539" s="3">
        <v>294</v>
      </c>
      <c r="E539" s="3">
        <v>310.35</v>
      </c>
      <c r="F539" s="3">
        <v>215</v>
      </c>
      <c r="G539" s="4">
        <v>1.443488372093023</v>
      </c>
      <c r="H539" s="4">
        <v>0.01417754148541969</v>
      </c>
      <c r="I539" s="4">
        <v>-0.0707825818531399</v>
      </c>
      <c r="J539" s="4">
        <v>0.02</v>
      </c>
      <c r="K539" s="4">
        <v>-0.03287693986491802</v>
      </c>
      <c r="L539" s="1" t="s">
        <v>591</v>
      </c>
      <c r="M539" s="3" t="s">
        <v>833</v>
      </c>
      <c r="N539" s="5">
        <v>18.80909090909091</v>
      </c>
      <c r="O539" s="3">
        <v>16.5</v>
      </c>
      <c r="P539" s="3">
        <v>4.4</v>
      </c>
      <c r="Q539" s="4">
        <v>0.2666666666666667</v>
      </c>
      <c r="R539" s="1">
        <v>14</v>
      </c>
      <c r="S539" s="4">
        <v>0.04563955259127317</v>
      </c>
      <c r="T539" s="1" t="s">
        <v>978</v>
      </c>
      <c r="U539" s="4" t="s">
        <v>1062</v>
      </c>
      <c r="V539" s="1" t="s">
        <v>1066</v>
      </c>
      <c r="W539" s="6" t="s">
        <v>1070</v>
      </c>
      <c r="X539" s="7">
        <v>16795.141527</v>
      </c>
      <c r="Y539" s="10">
        <v>45590</v>
      </c>
      <c r="Z539" s="1" t="s">
        <v>1088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938</v>
      </c>
      <c r="D540" s="3">
        <v>395</v>
      </c>
      <c r="E540" s="3">
        <v>490.48</v>
      </c>
      <c r="F540" s="3">
        <v>260</v>
      </c>
      <c r="G540" s="4">
        <v>1.886461538461539</v>
      </c>
      <c r="H540" s="4">
        <v>0.008889251345620616</v>
      </c>
      <c r="I540" s="4">
        <v>-0.1192139877980819</v>
      </c>
      <c r="J540" s="4">
        <v>0.08</v>
      </c>
      <c r="K540" s="4">
        <v>-0.03689703015140955</v>
      </c>
      <c r="L540" s="1" t="s">
        <v>591</v>
      </c>
      <c r="M540" s="3" t="s">
        <v>648</v>
      </c>
      <c r="N540" s="5">
        <v>37.78736517719569</v>
      </c>
      <c r="O540" s="3">
        <v>12.98</v>
      </c>
      <c r="P540" s="3">
        <v>4.36</v>
      </c>
      <c r="Q540" s="4">
        <v>0.3359013867488444</v>
      </c>
      <c r="R540" s="1">
        <v>12</v>
      </c>
      <c r="S540" s="4">
        <v>0.0378499358792681</v>
      </c>
      <c r="T540" s="1" t="s">
        <v>975</v>
      </c>
      <c r="U540" s="4" t="s">
        <v>1062</v>
      </c>
      <c r="V540" s="1" t="s">
        <v>1066</v>
      </c>
      <c r="W540" s="6" t="s">
        <v>1075</v>
      </c>
      <c r="X540" s="7">
        <v>81947.585229</v>
      </c>
      <c r="Y540" s="10">
        <v>45505</v>
      </c>
      <c r="Z540" s="1" t="s">
        <v>1091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HYPERLINK("https://www.suredividend.com/sure-analysis-VST/","Vistra Corp")</f>
        <v>0</v>
      </c>
      <c r="C541" s="1" t="s">
        <v>937</v>
      </c>
      <c r="D541" s="3">
        <v>85</v>
      </c>
      <c r="E541" s="3">
        <v>146.67</v>
      </c>
      <c r="F541" s="3">
        <v>71</v>
      </c>
      <c r="G541" s="4">
        <v>2.065774647887324</v>
      </c>
      <c r="H541" s="4">
        <v>0.006068043908092999</v>
      </c>
      <c r="I541" s="4">
        <v>-0.1350651195868142</v>
      </c>
      <c r="J541" s="4">
        <v>0.09</v>
      </c>
      <c r="K541" s="4">
        <v>-0.04776284156869703</v>
      </c>
      <c r="L541" s="1" t="s">
        <v>591</v>
      </c>
      <c r="M541" s="3" t="s">
        <v>648</v>
      </c>
      <c r="N541" s="5">
        <v>27.93714285714286</v>
      </c>
      <c r="O541" s="3">
        <v>5.25</v>
      </c>
      <c r="P541" s="3">
        <v>0.89</v>
      </c>
      <c r="Q541" s="4">
        <v>0.1695238095238095</v>
      </c>
      <c r="R541" s="1">
        <v>6</v>
      </c>
      <c r="S541" s="4">
        <v>0.0770601077027846</v>
      </c>
      <c r="T541" s="1" t="s">
        <v>1040</v>
      </c>
      <c r="U541" s="4" t="s">
        <v>1062</v>
      </c>
      <c r="V541" s="1" t="s">
        <v>1066</v>
      </c>
      <c r="W541" s="6" t="s">
        <v>1071</v>
      </c>
      <c r="X541" s="7">
        <v>49887.370492</v>
      </c>
      <c r="Y541" s="10">
        <v>45539</v>
      </c>
      <c r="Z541" s="1" t="s">
        <v>1085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938</v>
      </c>
      <c r="D542" s="3">
        <v>135</v>
      </c>
      <c r="E542" s="3">
        <v>140.69</v>
      </c>
      <c r="F542" s="3">
        <v>94</v>
      </c>
      <c r="G542" s="4">
        <v>1.496702127659574</v>
      </c>
      <c r="H542" s="4">
        <v>0.01307839931764873</v>
      </c>
      <c r="I542" s="4">
        <v>-0.0774860868943329</v>
      </c>
      <c r="J542" s="4">
        <v>0</v>
      </c>
      <c r="K542" s="4">
        <v>-0.05716293944931616</v>
      </c>
      <c r="L542" s="1" t="s">
        <v>591</v>
      </c>
      <c r="M542" s="3" t="s">
        <v>833</v>
      </c>
      <c r="N542" s="5">
        <v>16.55176470588235</v>
      </c>
      <c r="O542" s="3">
        <v>8.5</v>
      </c>
      <c r="P542" s="3">
        <v>1.84</v>
      </c>
      <c r="Q542" s="4">
        <v>0.2164705882352941</v>
      </c>
      <c r="R542" s="1">
        <v>12</v>
      </c>
      <c r="S542" s="4">
        <v>0.05457794330579446</v>
      </c>
      <c r="T542" s="1" t="s">
        <v>965</v>
      </c>
      <c r="U542" s="4" t="s">
        <v>1062</v>
      </c>
      <c r="V542" s="1" t="s">
        <v>1066</v>
      </c>
      <c r="W542" s="6" t="s">
        <v>1070</v>
      </c>
      <c r="X542" s="7">
        <v>21419.348347</v>
      </c>
      <c r="Y542" s="10">
        <v>45583</v>
      </c>
      <c r="Z542" s="1" t="s">
        <v>1088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198.99</v>
      </c>
      <c r="F543" s="3">
        <v>95</v>
      </c>
      <c r="G543" s="4">
        <v>2.094631578947368</v>
      </c>
      <c r="H543" s="4">
        <v>0.01507613447911955</v>
      </c>
      <c r="I543" s="4">
        <v>-0.1374615368556761</v>
      </c>
      <c r="J543" s="4">
        <v>0.05</v>
      </c>
      <c r="K543" s="4">
        <v>-0.06943988563764558</v>
      </c>
      <c r="L543" s="1" t="s">
        <v>591</v>
      </c>
      <c r="M543" s="3" t="s">
        <v>833</v>
      </c>
      <c r="N543" s="5">
        <v>14.74</v>
      </c>
      <c r="O543" s="3">
        <v>13.5</v>
      </c>
      <c r="P543" s="3">
        <v>3</v>
      </c>
      <c r="Q543" s="4">
        <v>0.2222222222222222</v>
      </c>
      <c r="R543" s="1">
        <v>3</v>
      </c>
      <c r="S543" s="4">
        <v>0.05387395206178347</v>
      </c>
      <c r="T543" s="1" t="s">
        <v>983</v>
      </c>
      <c r="U543" s="4" t="s">
        <v>1062</v>
      </c>
      <c r="V543" s="1" t="s">
        <v>1066</v>
      </c>
      <c r="W543" s="6" t="s">
        <v>1078</v>
      </c>
      <c r="X543" s="7">
        <v>43394.617197</v>
      </c>
      <c r="Y543" s="10">
        <v>45608</v>
      </c>
      <c r="Z543" s="1" t="s">
        <v>1088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126</v>
      </c>
      <c r="E544" s="3">
        <v>126.2</v>
      </c>
      <c r="F544" s="3">
        <v>64</v>
      </c>
      <c r="G544" s="4">
        <v>1.971875</v>
      </c>
      <c r="H544" s="4">
        <v>0.007606973058637083</v>
      </c>
      <c r="I544" s="4">
        <v>-0.1269801392047566</v>
      </c>
      <c r="J544" s="4">
        <v>0.04</v>
      </c>
      <c r="K544" s="4">
        <v>-0.07977205678526667</v>
      </c>
      <c r="L544" s="1" t="s">
        <v>591</v>
      </c>
      <c r="M544" s="3" t="s">
        <v>648</v>
      </c>
      <c r="N544" s="5">
        <v>39.19254658385093</v>
      </c>
      <c r="O544" s="3">
        <v>3.22</v>
      </c>
      <c r="P544" s="3">
        <v>0.96</v>
      </c>
      <c r="Q544" s="4">
        <v>0.2981366459627329</v>
      </c>
      <c r="R544" s="1">
        <v>9</v>
      </c>
      <c r="S544" s="4">
        <v>0.0403582746309219</v>
      </c>
      <c r="T544" s="1" t="s">
        <v>960</v>
      </c>
      <c r="U544" s="4" t="s">
        <v>1062</v>
      </c>
      <c r="V544" s="1" t="s">
        <v>1066</v>
      </c>
      <c r="W544" s="6" t="s">
        <v>1069</v>
      </c>
      <c r="X544" s="7">
        <v>11517.309455</v>
      </c>
      <c r="Y544" s="10">
        <v>45612</v>
      </c>
      <c r="Z544" s="1" t="s">
        <v>1092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152.47</v>
      </c>
      <c r="F545" s="3">
        <v>62</v>
      </c>
      <c r="G545" s="4">
        <v>2.459193548387097</v>
      </c>
      <c r="H545" s="4">
        <v>0.004591067095166262</v>
      </c>
      <c r="I545" s="4">
        <v>-0.1647019686723704</v>
      </c>
      <c r="J545" s="4">
        <v>0.08</v>
      </c>
      <c r="K545" s="4">
        <v>-0.09065227508256635</v>
      </c>
      <c r="L545" s="1" t="s">
        <v>591</v>
      </c>
      <c r="M545" s="3" t="s">
        <v>648</v>
      </c>
      <c r="N545" s="5">
        <v>39.09487179487179</v>
      </c>
      <c r="O545" s="3">
        <v>3.9</v>
      </c>
      <c r="P545" s="3">
        <v>0.7</v>
      </c>
      <c r="Q545" s="4">
        <v>0.1794871794871795</v>
      </c>
      <c r="R545" s="1">
        <v>5</v>
      </c>
      <c r="S545" s="4">
        <v>0.01924487649145656</v>
      </c>
      <c r="T545" s="1" t="s">
        <v>945</v>
      </c>
      <c r="U545" s="4" t="s">
        <v>1062</v>
      </c>
      <c r="V545" s="1" t="s">
        <v>1066</v>
      </c>
      <c r="W545" s="6" t="s">
        <v>1072</v>
      </c>
      <c r="X545" s="7">
        <v>135410.497177</v>
      </c>
      <c r="Y545" s="10">
        <v>45596</v>
      </c>
      <c r="Z545" s="1" t="s">
        <v>1091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91.97</v>
      </c>
      <c r="F546" s="3">
        <v>45</v>
      </c>
      <c r="G546" s="4">
        <v>2.043777777777778</v>
      </c>
      <c r="H546" s="4">
        <v>0.01304773295639883</v>
      </c>
      <c r="I546" s="4">
        <v>-0.1332112510853952</v>
      </c>
      <c r="J546" s="4">
        <v>0</v>
      </c>
      <c r="K546" s="4">
        <v>-0.1112393909042619</v>
      </c>
      <c r="L546" s="1" t="s">
        <v>591</v>
      </c>
      <c r="M546" s="3" t="s">
        <v>833</v>
      </c>
      <c r="N546" s="5">
        <v>18.394</v>
      </c>
      <c r="O546" s="3">
        <v>5</v>
      </c>
      <c r="P546" s="3">
        <v>1.2</v>
      </c>
      <c r="Q546" s="4">
        <v>0.24</v>
      </c>
      <c r="R546" s="1">
        <v>11</v>
      </c>
      <c r="S546" s="4">
        <v>0</v>
      </c>
      <c r="T546" s="1" t="s">
        <v>951</v>
      </c>
      <c r="U546" s="4" t="s">
        <v>1062</v>
      </c>
      <c r="V546" s="1" t="s">
        <v>1067</v>
      </c>
      <c r="W546" s="6" t="s">
        <v>1072</v>
      </c>
      <c r="X546" s="7">
        <v>4680.842166</v>
      </c>
      <c r="Y546" s="10">
        <v>45540</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HYPERLINK("https://www.suredividend.com/sure-analysis-YUMC/","Yum China Holdings Inc")</f>
        <v>0</v>
      </c>
      <c r="C547" s="1" t="s">
        <v>936</v>
      </c>
      <c r="D547" s="3">
        <v>47</v>
      </c>
      <c r="E547" s="3">
        <v>47.66</v>
      </c>
      <c r="F547" s="3">
        <v>70</v>
      </c>
      <c r="G547" s="4">
        <v>0.6808571428571428</v>
      </c>
      <c r="H547" s="4">
        <v>0.01342845153168275</v>
      </c>
      <c r="I547" s="4">
        <v>0.07991307747291043</v>
      </c>
      <c r="J547" s="4">
        <v>0.15</v>
      </c>
      <c r="K547" s="4">
        <v>0.2481530094274202</v>
      </c>
      <c r="L547" s="1" t="s">
        <v>833</v>
      </c>
      <c r="M547" s="3" t="s">
        <v>648</v>
      </c>
      <c r="N547" s="5">
        <v>20.4549356223176</v>
      </c>
      <c r="O547" s="3">
        <v>2.33</v>
      </c>
      <c r="P547" s="3">
        <v>0.64</v>
      </c>
      <c r="Q547" s="4">
        <v>0.2746781115879828</v>
      </c>
      <c r="R547" s="1">
        <v>2</v>
      </c>
      <c r="S547" s="4">
        <v>0.03767690320277906</v>
      </c>
      <c r="T547" s="1" t="s">
        <v>977</v>
      </c>
      <c r="U547" s="4" t="s">
        <v>1062</v>
      </c>
      <c r="V547" s="1" t="s">
        <v>1067</v>
      </c>
      <c r="W547" s="6" t="s">
        <v>1077</v>
      </c>
      <c r="X547" s="7">
        <v>18099.562296</v>
      </c>
      <c r="Y547" s="10">
        <v>45614</v>
      </c>
      <c r="Z547" s="1" t="s">
        <v>1080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HYPERLINK("https://www.suredividend.com/sure-analysis-EL/","Estee Lauder Cos., Inc.")</f>
        <v>0</v>
      </c>
      <c r="C548" s="1" t="s">
        <v>936</v>
      </c>
      <c r="D548" s="3">
        <v>85</v>
      </c>
      <c r="E548" s="3">
        <v>64.62</v>
      </c>
      <c r="F548" s="3">
        <v>123</v>
      </c>
      <c r="G548" s="4">
        <v>0.5253658536585366</v>
      </c>
      <c r="H548" s="4">
        <v>0.02166511915815537</v>
      </c>
      <c r="I548" s="4">
        <v>0.1373853539135281</v>
      </c>
      <c r="J548" s="4">
        <v>0.08</v>
      </c>
      <c r="K548" s="4">
        <v>0.2461341222785061</v>
      </c>
      <c r="L548" s="1" t="s">
        <v>833</v>
      </c>
      <c r="M548" s="3" t="s">
        <v>833</v>
      </c>
      <c r="N548" s="5">
        <v>12.12382739212008</v>
      </c>
      <c r="O548" s="3">
        <v>5.33</v>
      </c>
      <c r="P548" s="3">
        <v>1.4</v>
      </c>
      <c r="Q548" s="4">
        <v>0.2626641651031895</v>
      </c>
      <c r="R548" s="1">
        <v>0</v>
      </c>
      <c r="S548" s="4">
        <v>0.2261419126723829</v>
      </c>
      <c r="T548" s="1" t="s">
        <v>956</v>
      </c>
      <c r="U548" s="4" t="s">
        <v>1062</v>
      </c>
      <c r="V548" s="1" t="s">
        <v>1066</v>
      </c>
      <c r="W548" s="6" t="s">
        <v>1077</v>
      </c>
      <c r="X548" s="7">
        <v>23179.211139</v>
      </c>
      <c r="Y548" s="10">
        <v>45547</v>
      </c>
      <c r="Z548" s="1" t="s">
        <v>1093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HYPERLINK("https://www.suredividend.com/sure-analysis-ASML/","ASML Holding NV")</f>
        <v>0</v>
      </c>
      <c r="C549" s="1" t="s">
        <v>936</v>
      </c>
      <c r="D549" s="3">
        <v>701</v>
      </c>
      <c r="E549" s="3">
        <v>665.22</v>
      </c>
      <c r="F549" s="3">
        <v>738</v>
      </c>
      <c r="G549" s="4">
        <v>0.9013821138211382</v>
      </c>
      <c r="H549" s="4">
        <v>0.0101169537897237</v>
      </c>
      <c r="I549" s="4">
        <v>0.02098229921437866</v>
      </c>
      <c r="J549" s="4">
        <v>0.18</v>
      </c>
      <c r="K549" s="4">
        <v>0.2107844939426347</v>
      </c>
      <c r="L549" s="1" t="s">
        <v>833</v>
      </c>
      <c r="M549" s="3" t="s">
        <v>648</v>
      </c>
      <c r="N549" s="5">
        <v>32.44975609756098</v>
      </c>
      <c r="O549" s="3">
        <v>20.5</v>
      </c>
      <c r="P549" s="3">
        <v>6.73</v>
      </c>
      <c r="Q549" s="4">
        <v>0.3282926829268293</v>
      </c>
      <c r="R549" s="1">
        <v>8</v>
      </c>
      <c r="S549" s="4">
        <v>0.0800310604468617</v>
      </c>
      <c r="T549" s="1" t="s">
        <v>1044</v>
      </c>
      <c r="U549" s="4" t="s">
        <v>1062</v>
      </c>
      <c r="V549" s="1" t="s">
        <v>1067</v>
      </c>
      <c r="W549" s="6" t="s">
        <v>1075</v>
      </c>
      <c r="X549" s="7">
        <v>261715.931461</v>
      </c>
      <c r="Y549" s="10">
        <v>45583</v>
      </c>
      <c r="Z549" s="1" t="s">
        <v>1089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936</v>
      </c>
      <c r="D550" s="3">
        <v>17.5</v>
      </c>
      <c r="E550" s="3">
        <v>16.04</v>
      </c>
      <c r="F550" s="3">
        <v>22</v>
      </c>
      <c r="G550" s="4">
        <v>0.729090909090909</v>
      </c>
      <c r="H550" s="4">
        <v>0.2288029925187033</v>
      </c>
      <c r="I550" s="4">
        <v>0.06523067311672492</v>
      </c>
      <c r="J550" s="4">
        <v>0.038</v>
      </c>
      <c r="K550" s="4">
        <v>0.1971870815950849</v>
      </c>
      <c r="L550" s="1" t="s">
        <v>833</v>
      </c>
      <c r="M550" s="3" t="s">
        <v>939</v>
      </c>
      <c r="N550" s="5">
        <v>4.288770053475935</v>
      </c>
      <c r="O550" s="3">
        <v>3.74</v>
      </c>
      <c r="P550" s="3">
        <v>3.67</v>
      </c>
      <c r="Q550" s="4">
        <v>0.981283422459893</v>
      </c>
      <c r="R550" s="1">
        <v>13</v>
      </c>
      <c r="S550" s="4">
        <v>-0.1143282623553797</v>
      </c>
      <c r="T550" s="1" t="s">
        <v>993</v>
      </c>
      <c r="U550" s="4" t="s">
        <v>1064</v>
      </c>
      <c r="V550" s="1" t="s">
        <v>1066</v>
      </c>
      <c r="W550" s="6" t="s">
        <v>1071</v>
      </c>
      <c r="X550" s="7">
        <v>1499.352841</v>
      </c>
      <c r="Y550" s="10">
        <v>45609</v>
      </c>
      <c r="Z550" s="1" t="s">
        <v>1094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HYPERLINK("https://www.suredividend.com/sure-analysis-AES/","AES Corp.")</f>
        <v>0</v>
      </c>
      <c r="C551" s="1" t="s">
        <v>936</v>
      </c>
      <c r="D551" s="3">
        <v>14</v>
      </c>
      <c r="E551" s="3">
        <v>13.74</v>
      </c>
      <c r="F551" s="3">
        <v>21</v>
      </c>
      <c r="G551" s="4">
        <v>0.6542857142857142</v>
      </c>
      <c r="H551" s="4">
        <v>0.0502183406113537</v>
      </c>
      <c r="I551" s="4">
        <v>0.08854531355820394</v>
      </c>
      <c r="J551" s="4">
        <v>0.07000000000000001</v>
      </c>
      <c r="K551" s="4">
        <v>0.192330906131682</v>
      </c>
      <c r="L551" s="1" t="s">
        <v>833</v>
      </c>
      <c r="M551" s="3" t="s">
        <v>939</v>
      </c>
      <c r="N551" s="5">
        <v>7.15625</v>
      </c>
      <c r="O551" s="3">
        <v>1.92</v>
      </c>
      <c r="P551" s="3">
        <v>0.6899999999999999</v>
      </c>
      <c r="Q551" s="4">
        <v>0.359375</v>
      </c>
      <c r="R551" s="1">
        <v>11</v>
      </c>
      <c r="S551" s="4">
        <v>0.01951331078639096</v>
      </c>
      <c r="T551" s="1" t="s">
        <v>1003</v>
      </c>
      <c r="U551" s="4" t="s">
        <v>1062</v>
      </c>
      <c r="V551" s="1" t="s">
        <v>1066</v>
      </c>
      <c r="W551" s="6" t="s">
        <v>1071</v>
      </c>
      <c r="X551" s="7">
        <v>9769.511570999999</v>
      </c>
      <c r="Y551" s="10">
        <v>45603</v>
      </c>
      <c r="Z551" s="1" t="s">
        <v>1085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98.17</v>
      </c>
      <c r="F552" s="3">
        <v>117</v>
      </c>
      <c r="G552" s="4">
        <v>0.8390598290598291</v>
      </c>
      <c r="H552" s="4">
        <v>0.02770703881022716</v>
      </c>
      <c r="I552" s="4">
        <v>0.03571773797055555</v>
      </c>
      <c r="J552" s="4">
        <v>0.13</v>
      </c>
      <c r="K552" s="4">
        <v>0.1875000012625621</v>
      </c>
      <c r="L552" s="1" t="s">
        <v>833</v>
      </c>
      <c r="M552" s="3" t="s">
        <v>833</v>
      </c>
      <c r="N552" s="5">
        <v>11.75688622754491</v>
      </c>
      <c r="O552" s="3">
        <v>8.35</v>
      </c>
      <c r="P552" s="3">
        <v>2.72</v>
      </c>
      <c r="Q552" s="4">
        <v>0.325748502994012</v>
      </c>
      <c r="R552" s="1">
        <v>4</v>
      </c>
      <c r="S552" s="4">
        <v>0.06000153927394081</v>
      </c>
      <c r="T552" s="1" t="s">
        <v>987</v>
      </c>
      <c r="U552" s="4" t="s">
        <v>1062</v>
      </c>
      <c r="V552" s="1" t="s">
        <v>1067</v>
      </c>
      <c r="W552" s="6" t="s">
        <v>1077</v>
      </c>
      <c r="X552" s="7">
        <v>7725.546283</v>
      </c>
      <c r="Y552" s="10">
        <v>45584</v>
      </c>
      <c r="Z552" s="1" t="s">
        <v>1089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HYPERLINK("https://www.suredividend.com/sure-analysis-ARE/","Alexandria Real Estate Equities Inc.")</f>
        <v>0</v>
      </c>
      <c r="C553" s="1" t="s">
        <v>936</v>
      </c>
      <c r="D553" s="3">
        <v>121</v>
      </c>
      <c r="E553" s="3">
        <v>105.25</v>
      </c>
      <c r="F553" s="3">
        <v>152</v>
      </c>
      <c r="G553" s="4">
        <v>0.6924342105263158</v>
      </c>
      <c r="H553" s="4">
        <v>0.0494061757719715</v>
      </c>
      <c r="I553" s="4">
        <v>0.07627758775892191</v>
      </c>
      <c r="J553" s="4">
        <v>0.05</v>
      </c>
      <c r="K553" s="4">
        <v>0.1632489810894309</v>
      </c>
      <c r="L553" s="1" t="s">
        <v>833</v>
      </c>
      <c r="M553" s="3" t="s">
        <v>939</v>
      </c>
      <c r="N553" s="5">
        <v>11.11404435058078</v>
      </c>
      <c r="O553" s="3">
        <v>9.470000000000001</v>
      </c>
      <c r="P553" s="3">
        <v>5.2</v>
      </c>
      <c r="Q553" s="4">
        <v>0.5491024287222809</v>
      </c>
      <c r="R553" s="1">
        <v>14</v>
      </c>
      <c r="S553" s="4">
        <v>0.05010553388446692</v>
      </c>
      <c r="T553" s="1" t="s">
        <v>965</v>
      </c>
      <c r="U553" s="4" t="s">
        <v>1063</v>
      </c>
      <c r="V553" s="1" t="s">
        <v>1066</v>
      </c>
      <c r="W553" s="6" t="s">
        <v>1076</v>
      </c>
      <c r="X553" s="7">
        <v>18388.484892</v>
      </c>
      <c r="Y553" s="10">
        <v>45589</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HYPERLINK("https://www.suredividend.com/sure-analysis-PFE/","Pfizer Inc.")</f>
        <v>0</v>
      </c>
      <c r="C554" s="1" t="s">
        <v>936</v>
      </c>
      <c r="D554" s="3">
        <v>28</v>
      </c>
      <c r="E554" s="3">
        <v>24.875</v>
      </c>
      <c r="F554" s="3">
        <v>34</v>
      </c>
      <c r="G554" s="4">
        <v>0.7316176470588235</v>
      </c>
      <c r="H554" s="4">
        <v>0.06753768844221106</v>
      </c>
      <c r="I554" s="4">
        <v>0.06449387165165166</v>
      </c>
      <c r="J554" s="4">
        <v>0.05</v>
      </c>
      <c r="K554" s="4">
        <v>0.1591804341123788</v>
      </c>
      <c r="L554" s="1" t="s">
        <v>833</v>
      </c>
      <c r="M554" s="3" t="s">
        <v>939</v>
      </c>
      <c r="N554" s="5">
        <v>8.728070175438596</v>
      </c>
      <c r="O554" s="3">
        <v>2.85</v>
      </c>
      <c r="P554" s="3">
        <v>1.68</v>
      </c>
      <c r="Q554" s="4">
        <v>0.5894736842105263</v>
      </c>
      <c r="R554" s="1">
        <v>15</v>
      </c>
      <c r="S554" s="4">
        <v>0.01049180767989588</v>
      </c>
      <c r="T554" s="1" t="s">
        <v>944</v>
      </c>
      <c r="U554" s="4" t="s">
        <v>1062</v>
      </c>
      <c r="V554" s="1" t="s">
        <v>1066</v>
      </c>
      <c r="W554" s="6" t="s">
        <v>1073</v>
      </c>
      <c r="X554" s="7">
        <v>140881.37227</v>
      </c>
      <c r="Y554" s="10">
        <v>45602</v>
      </c>
      <c r="Z554" s="1" t="s">
        <v>1092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HYPERLINK("https://www.suredividend.com/sure-analysis-GIC/","Global Industrial Company")</f>
        <v>0</v>
      </c>
      <c r="C555" s="1" t="s">
        <v>936</v>
      </c>
      <c r="D555" s="3">
        <v>32</v>
      </c>
      <c r="E555" s="3">
        <v>27.43</v>
      </c>
      <c r="F555" s="3">
        <v>36</v>
      </c>
      <c r="G555" s="4">
        <v>0.7619444444444444</v>
      </c>
      <c r="H555" s="4">
        <v>0.03645643456069996</v>
      </c>
      <c r="I555" s="4">
        <v>0.05588188394288651</v>
      </c>
      <c r="J555" s="4">
        <v>0.07000000000000001</v>
      </c>
      <c r="K555" s="4">
        <v>0.1560500129536502</v>
      </c>
      <c r="L555" s="1" t="s">
        <v>833</v>
      </c>
      <c r="M555" s="3" t="s">
        <v>591</v>
      </c>
      <c r="N555" s="5">
        <v>14.13917525773196</v>
      </c>
      <c r="O555" s="3">
        <v>1.94</v>
      </c>
      <c r="P555" s="3">
        <v>1</v>
      </c>
      <c r="Q555" s="4">
        <v>0.5154639175257733</v>
      </c>
      <c r="R555" s="1">
        <v>8</v>
      </c>
      <c r="S555" s="4">
        <v>0.06961037572506878</v>
      </c>
      <c r="T555" s="1" t="s">
        <v>944</v>
      </c>
      <c r="U555" s="4" t="s">
        <v>1062</v>
      </c>
      <c r="V555" s="1" t="s">
        <v>1066</v>
      </c>
      <c r="W555" s="6" t="s">
        <v>1069</v>
      </c>
      <c r="X555" s="7">
        <v>1047.900856</v>
      </c>
      <c r="Y555" s="10">
        <v>45597</v>
      </c>
      <c r="Z555" s="1" t="s">
        <v>1090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HYPERLINK("https://www.suredividend.com/sure-analysis-SFNC/","Simmons First National")</f>
        <v>0</v>
      </c>
      <c r="C556" s="1" t="s">
        <v>937</v>
      </c>
      <c r="D556" s="3">
        <v>25</v>
      </c>
      <c r="E556" s="3">
        <v>24.31</v>
      </c>
      <c r="F556" s="3">
        <v>27</v>
      </c>
      <c r="G556" s="4">
        <v>0.9003703703703704</v>
      </c>
      <c r="H556" s="4">
        <v>0.03455368161250514</v>
      </c>
      <c r="I556" s="4">
        <v>0.02121165109051359</v>
      </c>
      <c r="J556" s="4">
        <v>0.1</v>
      </c>
      <c r="K556" s="4">
        <v>0.1474269548019118</v>
      </c>
      <c r="L556" s="1" t="s">
        <v>833</v>
      </c>
      <c r="M556" s="3" t="s">
        <v>833</v>
      </c>
      <c r="N556" s="5">
        <v>17.61594202898551</v>
      </c>
      <c r="O556" s="3">
        <v>1.38</v>
      </c>
      <c r="P556" s="3">
        <v>0.84</v>
      </c>
      <c r="Q556" s="4">
        <v>0.6086956521739131</v>
      </c>
      <c r="R556" s="1">
        <v>13</v>
      </c>
      <c r="S556" s="4">
        <v>0.04959293402845044</v>
      </c>
      <c r="T556" s="1" t="s">
        <v>975</v>
      </c>
      <c r="U556" s="4" t="s">
        <v>1062</v>
      </c>
      <c r="V556" s="1" t="s">
        <v>1066</v>
      </c>
      <c r="W556" s="6" t="s">
        <v>1072</v>
      </c>
      <c r="X556" s="7">
        <v>3051.432065</v>
      </c>
      <c r="Y556" s="10">
        <v>45610</v>
      </c>
      <c r="Z556" s="1" t="s">
        <v>1085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HYPERLINK("https://www.suredividend.com/sure-analysis-NSP/","Insperity Inc")</f>
        <v>0</v>
      </c>
      <c r="C557" s="1" t="s">
        <v>936</v>
      </c>
      <c r="D557" s="3">
        <v>84</v>
      </c>
      <c r="E557" s="3">
        <v>73.27</v>
      </c>
      <c r="F557" s="3">
        <v>78</v>
      </c>
      <c r="G557" s="4">
        <v>0.9393589743589743</v>
      </c>
      <c r="H557" s="4">
        <v>0.0327555616214003</v>
      </c>
      <c r="I557" s="4">
        <v>0.01259011216103723</v>
      </c>
      <c r="J557" s="4">
        <v>0.1</v>
      </c>
      <c r="K557" s="4">
        <v>0.1375011216976458</v>
      </c>
      <c r="L557" s="1" t="s">
        <v>833</v>
      </c>
      <c r="M557" s="3" t="s">
        <v>833</v>
      </c>
      <c r="N557" s="5">
        <v>20.69774011299435</v>
      </c>
      <c r="O557" s="3">
        <v>3.54</v>
      </c>
      <c r="P557" s="3">
        <v>2.4</v>
      </c>
      <c r="Q557" s="4">
        <v>0.6779661016949152</v>
      </c>
      <c r="R557" s="1">
        <v>17</v>
      </c>
      <c r="S557" s="4">
        <v>0.04978904632428516</v>
      </c>
      <c r="T557" s="1" t="s">
        <v>989</v>
      </c>
      <c r="U557" s="4" t="s">
        <v>1062</v>
      </c>
      <c r="V557" s="1" t="s">
        <v>1066</v>
      </c>
      <c r="W557" s="6" t="s">
        <v>1072</v>
      </c>
      <c r="X557" s="7">
        <v>2740.935417</v>
      </c>
      <c r="Y557" s="10">
        <v>45603</v>
      </c>
      <c r="Z557" s="1" t="s">
        <v>1085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HYPERLINK("https://www.suredividend.com/sure-analysis-EOG/","EOG Resources, Inc.")</f>
        <v>0</v>
      </c>
      <c r="C558" s="1" t="s">
        <v>936</v>
      </c>
      <c r="D558" s="3">
        <v>134</v>
      </c>
      <c r="E558" s="3">
        <v>136.55</v>
      </c>
      <c r="F558" s="3">
        <v>202</v>
      </c>
      <c r="G558" s="4">
        <v>0.675990099009901</v>
      </c>
      <c r="H558" s="4">
        <v>0.02856096667887221</v>
      </c>
      <c r="I558" s="4">
        <v>0.08146366597972698</v>
      </c>
      <c r="J558" s="4">
        <v>0.03</v>
      </c>
      <c r="K558" s="4">
        <v>0.1355645567265</v>
      </c>
      <c r="L558" s="1" t="s">
        <v>833</v>
      </c>
      <c r="M558" s="3" t="s">
        <v>833</v>
      </c>
      <c r="N558" s="5">
        <v>12.14857651245552</v>
      </c>
      <c r="O558" s="3">
        <v>11.24</v>
      </c>
      <c r="P558" s="3">
        <v>3.9</v>
      </c>
      <c r="Q558" s="4">
        <v>0.3469750889679715</v>
      </c>
      <c r="R558" s="1">
        <v>8</v>
      </c>
      <c r="S558" s="4">
        <v>0.06526543362059734</v>
      </c>
      <c r="T558" s="1" t="s">
        <v>948</v>
      </c>
      <c r="U558" s="4" t="s">
        <v>1062</v>
      </c>
      <c r="V558" s="1" t="s">
        <v>1066</v>
      </c>
      <c r="W558" s="6" t="s">
        <v>1078</v>
      </c>
      <c r="X558" s="7">
        <v>76796.979118</v>
      </c>
      <c r="Y558" s="10">
        <v>45605</v>
      </c>
      <c r="Z558" s="1" t="s">
        <v>1091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HYPERLINK("https://www.suredividend.com/sure-analysis-PLYM/","Plymouth Industrial Reit Inc")</f>
        <v>0</v>
      </c>
      <c r="C559" s="1" t="s">
        <v>936</v>
      </c>
      <c r="D559" s="3">
        <v>20</v>
      </c>
      <c r="E559" s="3">
        <v>18.33</v>
      </c>
      <c r="F559" s="3">
        <v>23</v>
      </c>
      <c r="G559" s="4">
        <v>0.7969565217391303</v>
      </c>
      <c r="H559" s="4">
        <v>0.05237315875613748</v>
      </c>
      <c r="I559" s="4">
        <v>0.04643696901774175</v>
      </c>
      <c r="J559" s="4">
        <v>0.05</v>
      </c>
      <c r="K559" s="4">
        <v>0.1335354162341367</v>
      </c>
      <c r="L559" s="1" t="s">
        <v>833</v>
      </c>
      <c r="M559" s="3" t="s">
        <v>591</v>
      </c>
      <c r="N559" s="5">
        <v>9.961956521739129</v>
      </c>
      <c r="O559" s="3">
        <v>1.84</v>
      </c>
      <c r="P559" s="3">
        <v>0.96</v>
      </c>
      <c r="Q559" s="4">
        <v>0.5217391304347826</v>
      </c>
      <c r="R559" s="1">
        <v>3</v>
      </c>
      <c r="S559" s="4">
        <v>0.01020619660890776</v>
      </c>
      <c r="T559" s="1" t="s">
        <v>965</v>
      </c>
      <c r="U559" s="4" t="s">
        <v>1063</v>
      </c>
      <c r="V559" s="1" t="s">
        <v>1066</v>
      </c>
      <c r="W559" s="6" t="s">
        <v>1076</v>
      </c>
      <c r="X559" s="7">
        <v>833.345455</v>
      </c>
      <c r="Y559" s="10">
        <v>45610</v>
      </c>
      <c r="Z559" s="1" t="s">
        <v>1085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HYPERLINK("https://www.suredividend.com/sure-analysis-EQNR/","Equinor ASA")</f>
        <v>0</v>
      </c>
      <c r="C560" s="1" t="s">
        <v>936</v>
      </c>
      <c r="D560" s="3">
        <v>26</v>
      </c>
      <c r="E560" s="3">
        <v>24.23</v>
      </c>
      <c r="F560" s="3">
        <v>27</v>
      </c>
      <c r="G560" s="4">
        <v>0.8974074074074074</v>
      </c>
      <c r="H560" s="4">
        <v>0.05777961205117622</v>
      </c>
      <c r="I560" s="4">
        <v>0.02188510755019113</v>
      </c>
      <c r="J560" s="4">
        <v>0.05</v>
      </c>
      <c r="K560" s="4">
        <v>0.1334366477839866</v>
      </c>
      <c r="L560" s="1" t="s">
        <v>833</v>
      </c>
      <c r="M560" s="3" t="s">
        <v>939</v>
      </c>
      <c r="N560" s="5">
        <v>8.076666666666666</v>
      </c>
      <c r="O560" s="3">
        <v>3</v>
      </c>
      <c r="P560" s="3">
        <v>1.4</v>
      </c>
      <c r="Q560" s="4">
        <v>0.4666666666666666</v>
      </c>
      <c r="R560" s="1">
        <v>4</v>
      </c>
      <c r="S560" s="4">
        <v>0.1503346840762383</v>
      </c>
      <c r="T560" s="1" t="s">
        <v>960</v>
      </c>
      <c r="U560" s="4" t="s">
        <v>1062</v>
      </c>
      <c r="V560" s="1" t="s">
        <v>1067</v>
      </c>
      <c r="W560" s="6" t="s">
        <v>1078</v>
      </c>
      <c r="X560" s="7">
        <v>69275.141686</v>
      </c>
      <c r="Y560" s="10">
        <v>45590</v>
      </c>
      <c r="Z560" s="1" t="s">
        <v>1081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HYPERLINK("https://www.suredividend.com/sure-analysis-XRAY/","DENTSPLY Sirona Inc")</f>
        <v>0</v>
      </c>
      <c r="C561" s="1" t="s">
        <v>936</v>
      </c>
      <c r="D561" s="3">
        <v>17.65</v>
      </c>
      <c r="E561" s="3">
        <v>18.45</v>
      </c>
      <c r="F561" s="3">
        <v>27.6</v>
      </c>
      <c r="G561" s="4">
        <v>0.6684782608695652</v>
      </c>
      <c r="H561" s="4">
        <v>0.03468834688346883</v>
      </c>
      <c r="I561" s="4">
        <v>0.08388334341152093</v>
      </c>
      <c r="J561" s="4">
        <v>0.02</v>
      </c>
      <c r="K561" s="4">
        <v>0.1313389829617968</v>
      </c>
      <c r="L561" s="1" t="s">
        <v>833</v>
      </c>
      <c r="M561" s="3" t="s">
        <v>591</v>
      </c>
      <c r="N561" s="5">
        <v>10.02717391304348</v>
      </c>
      <c r="O561" s="3">
        <v>1.84</v>
      </c>
      <c r="P561" s="3">
        <v>0.64</v>
      </c>
      <c r="Q561" s="4">
        <v>0.3478260869565217</v>
      </c>
      <c r="R561" s="1">
        <v>6</v>
      </c>
      <c r="S561" s="4">
        <v>0.05081623913789235</v>
      </c>
      <c r="T561" s="1" t="s">
        <v>969</v>
      </c>
      <c r="U561" s="4" t="s">
        <v>1062</v>
      </c>
      <c r="V561" s="1" t="s">
        <v>1066</v>
      </c>
      <c r="W561" s="6" t="s">
        <v>1073</v>
      </c>
      <c r="X561" s="7">
        <v>3669.470825</v>
      </c>
      <c r="Y561" s="10">
        <v>45608</v>
      </c>
      <c r="Z561" s="1" t="s">
        <v>1079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HYPERLINK("https://www.suredividend.com/sure-analysis-MSM/","MSC Industrial Direct Co., Inc.")</f>
        <v>0</v>
      </c>
      <c r="C562" s="1" t="s">
        <v>936</v>
      </c>
      <c r="D562" s="3">
        <v>78</v>
      </c>
      <c r="E562" s="3">
        <v>82.435</v>
      </c>
      <c r="F562" s="3">
        <v>60</v>
      </c>
      <c r="G562" s="4">
        <v>1.373916666666667</v>
      </c>
      <c r="H562" s="4">
        <v>0.04124461697094681</v>
      </c>
      <c r="I562" s="4">
        <v>-0.06155695152229212</v>
      </c>
      <c r="J562" s="4">
        <v>0.17</v>
      </c>
      <c r="K562" s="4">
        <v>0.1290969030007776</v>
      </c>
      <c r="L562" s="1" t="s">
        <v>833</v>
      </c>
      <c r="M562" s="3" t="s">
        <v>591</v>
      </c>
      <c r="N562" s="5">
        <v>20.66040100250627</v>
      </c>
      <c r="O562" s="3">
        <v>3.99</v>
      </c>
      <c r="P562" s="3">
        <v>3.4</v>
      </c>
      <c r="Q562" s="4">
        <v>0.8521303258145363</v>
      </c>
      <c r="R562" s="1">
        <v>3</v>
      </c>
      <c r="S562" s="4">
        <v>0.0500311005456211</v>
      </c>
      <c r="T562" s="1" t="s">
        <v>998</v>
      </c>
      <c r="U562" s="4" t="s">
        <v>1062</v>
      </c>
      <c r="V562" s="1" t="s">
        <v>1066</v>
      </c>
      <c r="W562" s="6" t="s">
        <v>1069</v>
      </c>
      <c r="X562" s="7">
        <v>4607.023093</v>
      </c>
      <c r="Y562" s="10">
        <v>45596</v>
      </c>
      <c r="Z562" s="1" t="s">
        <v>1085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HYPERLINK("https://www.suredividend.com/sure-analysis-PAA/","Plains All American Pipeline LP")</f>
        <v>0</v>
      </c>
      <c r="C563" s="1" t="s">
        <v>936</v>
      </c>
      <c r="D563" s="3">
        <v>17.14</v>
      </c>
      <c r="E563" s="3">
        <v>17.455</v>
      </c>
      <c r="F563" s="3">
        <v>17.85</v>
      </c>
      <c r="G563" s="4">
        <v>0.9778711484593836</v>
      </c>
      <c r="H563" s="4">
        <v>0.07275852191349184</v>
      </c>
      <c r="I563" s="4">
        <v>0.004485503422657411</v>
      </c>
      <c r="J563" s="4">
        <v>0.05</v>
      </c>
      <c r="K563" s="4">
        <v>0.1276215214770648</v>
      </c>
      <c r="L563" s="1" t="s">
        <v>833</v>
      </c>
      <c r="M563" s="3" t="s">
        <v>939</v>
      </c>
      <c r="N563" s="5">
        <v>6.845098039215686</v>
      </c>
      <c r="O563" s="3">
        <v>2.55</v>
      </c>
      <c r="P563" s="3">
        <v>1.27</v>
      </c>
      <c r="Q563" s="4">
        <v>0.4980392156862746</v>
      </c>
      <c r="R563" s="1">
        <v>3</v>
      </c>
      <c r="S563" s="4">
        <v>0.1201826956040923</v>
      </c>
      <c r="T563" s="1" t="s">
        <v>983</v>
      </c>
      <c r="U563" s="4" t="s">
        <v>1064</v>
      </c>
      <c r="V563" s="1" t="s">
        <v>1066</v>
      </c>
      <c r="W563" s="6" t="s">
        <v>1078</v>
      </c>
      <c r="X563" s="7">
        <v>12293.098461</v>
      </c>
      <c r="Y563" s="10">
        <v>45611</v>
      </c>
      <c r="Z563" s="1" t="s">
        <v>1081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HYPERLINK("https://www.suredividend.com/sure-analysis-JJSF/","J&amp;J Snack Foods Corp.")</f>
        <v>0</v>
      </c>
      <c r="C564" s="1" t="s">
        <v>936</v>
      </c>
      <c r="D564" s="3">
        <v>167</v>
      </c>
      <c r="E564" s="3">
        <v>165.19</v>
      </c>
      <c r="F564" s="3">
        <v>201</v>
      </c>
      <c r="G564" s="4">
        <v>0.8218407960199005</v>
      </c>
      <c r="H564" s="4">
        <v>0.01888734184878019</v>
      </c>
      <c r="I564" s="4">
        <v>0.04002184350031923</v>
      </c>
      <c r="J564" s="4">
        <v>0.07000000000000001</v>
      </c>
      <c r="K564" s="4">
        <v>0.1263734704107642</v>
      </c>
      <c r="L564" s="1" t="s">
        <v>833</v>
      </c>
      <c r="M564" s="3" t="s">
        <v>648</v>
      </c>
      <c r="N564" s="5">
        <v>28.72869565217391</v>
      </c>
      <c r="O564" s="3">
        <v>5.75</v>
      </c>
      <c r="P564" s="3">
        <v>3.12</v>
      </c>
      <c r="Q564" s="4">
        <v>0.542608695652174</v>
      </c>
      <c r="R564" s="1">
        <v>21</v>
      </c>
      <c r="S564" s="4">
        <v>0.04022143939343281</v>
      </c>
      <c r="T564" s="1" t="s">
        <v>995</v>
      </c>
      <c r="U564" s="4" t="s">
        <v>1062</v>
      </c>
      <c r="V564" s="1" t="s">
        <v>1066</v>
      </c>
      <c r="W564" s="6" t="s">
        <v>1074</v>
      </c>
      <c r="X564" s="7">
        <v>3212.294979</v>
      </c>
      <c r="Y564" s="10">
        <v>45611</v>
      </c>
      <c r="Z564" s="1" t="s">
        <v>1083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HYPERLINK("https://www.suredividend.com/sure-analysis-SAFE/","Safehold Inc.")</f>
        <v>0</v>
      </c>
      <c r="C565" s="1" t="s">
        <v>936</v>
      </c>
      <c r="D565" s="3">
        <v>21.2</v>
      </c>
      <c r="E565" s="3">
        <v>20.03</v>
      </c>
      <c r="F565" s="3">
        <v>27.8</v>
      </c>
      <c r="G565" s="4">
        <v>0.7205035971223022</v>
      </c>
      <c r="H565" s="4">
        <v>0.03544682975536695</v>
      </c>
      <c r="I565" s="4">
        <v>0.06775784101283278</v>
      </c>
      <c r="J565" s="4">
        <v>0.028</v>
      </c>
      <c r="K565" s="4">
        <v>0.1245222618414792</v>
      </c>
      <c r="L565" s="1" t="s">
        <v>833</v>
      </c>
      <c r="M565" s="3" t="s">
        <v>591</v>
      </c>
      <c r="N565" s="5">
        <v>12.21341463414634</v>
      </c>
      <c r="O565" s="3">
        <v>1.64</v>
      </c>
      <c r="P565" s="3">
        <v>0.71</v>
      </c>
      <c r="Q565" s="4">
        <v>0.4329268292682927</v>
      </c>
      <c r="R565" s="1">
        <v>7</v>
      </c>
      <c r="S565" s="4">
        <v>0.04856856082338212</v>
      </c>
      <c r="T565" s="1" t="s">
        <v>965</v>
      </c>
      <c r="U565" s="4" t="s">
        <v>1063</v>
      </c>
      <c r="V565" s="1" t="s">
        <v>1066</v>
      </c>
      <c r="W565" s="6" t="s">
        <v>1076</v>
      </c>
      <c r="X565" s="7">
        <v>1739.325681</v>
      </c>
      <c r="Y565" s="10">
        <v>45607</v>
      </c>
      <c r="Z565" s="1" t="s">
        <v>1094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HYPERLINK("https://www.suredividend.com/sure-analysis-SSNC/","SS&amp;C Technologies Holdings, Inc.")</f>
        <v>0</v>
      </c>
      <c r="C566" s="1" t="s">
        <v>936</v>
      </c>
      <c r="D566" s="3">
        <v>75</v>
      </c>
      <c r="E566" s="3">
        <v>73.52</v>
      </c>
      <c r="F566" s="3">
        <v>67</v>
      </c>
      <c r="G566" s="4">
        <v>1.097313432835821</v>
      </c>
      <c r="H566" s="4">
        <v>0.01360174102285092</v>
      </c>
      <c r="I566" s="4">
        <v>-0.01840155695953916</v>
      </c>
      <c r="J566" s="4">
        <v>0.13</v>
      </c>
      <c r="K566" s="4">
        <v>0.1220536085228761</v>
      </c>
      <c r="L566" s="1" t="s">
        <v>833</v>
      </c>
      <c r="M566" s="3" t="s">
        <v>648</v>
      </c>
      <c r="N566" s="5">
        <v>22.975</v>
      </c>
      <c r="O566" s="3">
        <v>3.2</v>
      </c>
      <c r="P566" s="3">
        <v>1</v>
      </c>
      <c r="Q566" s="4">
        <v>0.3125</v>
      </c>
      <c r="R566" s="1">
        <v>8</v>
      </c>
      <c r="S566" s="4">
        <v>0.129701133737476</v>
      </c>
      <c r="T566" s="1" t="s">
        <v>968</v>
      </c>
      <c r="U566" s="4" t="s">
        <v>1062</v>
      </c>
      <c r="V566" s="1" t="s">
        <v>1066</v>
      </c>
      <c r="W566" s="6" t="s">
        <v>1069</v>
      </c>
      <c r="X566" s="7">
        <v>18207.33398</v>
      </c>
      <c r="Y566" s="10">
        <v>45604</v>
      </c>
      <c r="Z566" s="1" t="s">
        <v>1093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HYPERLINK("https://www.suredividend.com/sure-analysis-C/","Citigroup Inc")</f>
        <v>0</v>
      </c>
      <c r="C567" s="1" t="s">
        <v>936</v>
      </c>
      <c r="D567" s="3">
        <v>63</v>
      </c>
      <c r="E567" s="3">
        <v>69.01000000000001</v>
      </c>
      <c r="F567" s="3">
        <v>63</v>
      </c>
      <c r="G567" s="4">
        <v>1.095396825396825</v>
      </c>
      <c r="H567" s="4">
        <v>0.03245906390378206</v>
      </c>
      <c r="I567" s="4">
        <v>-0.01805829805840597</v>
      </c>
      <c r="J567" s="4">
        <v>0.12</v>
      </c>
      <c r="K567" s="4">
        <v>0.1217190532832042</v>
      </c>
      <c r="L567" s="1" t="s">
        <v>833</v>
      </c>
      <c r="M567" s="3" t="s">
        <v>833</v>
      </c>
      <c r="N567" s="5">
        <v>12.00173913043478</v>
      </c>
      <c r="O567" s="3">
        <v>5.75</v>
      </c>
      <c r="P567" s="3">
        <v>2.24</v>
      </c>
      <c r="Q567" s="4">
        <v>0.3895652173913044</v>
      </c>
      <c r="R567" s="1">
        <v>2</v>
      </c>
      <c r="S567" s="4">
        <v>0.009634003550291759</v>
      </c>
      <c r="T567" s="1" t="s">
        <v>945</v>
      </c>
      <c r="U567" s="4" t="s">
        <v>1062</v>
      </c>
      <c r="V567" s="1" t="s">
        <v>1066</v>
      </c>
      <c r="W567" s="6" t="s">
        <v>1072</v>
      </c>
      <c r="X567" s="7">
        <v>130497.271407</v>
      </c>
      <c r="Y567" s="10">
        <v>45581</v>
      </c>
      <c r="Z567" s="1" t="s">
        <v>1089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HYPERLINK("https://www.suredividend.com/sure-analysis-AAT/","American Assets Trust Inc")</f>
        <v>0</v>
      </c>
      <c r="C568" s="1" t="s">
        <v>936</v>
      </c>
      <c r="D568" s="3">
        <v>28</v>
      </c>
      <c r="E568" s="3">
        <v>27.07</v>
      </c>
      <c r="F568" s="3">
        <v>43</v>
      </c>
      <c r="G568" s="4">
        <v>0.6295348837209302</v>
      </c>
      <c r="H568" s="4">
        <v>0.04950129294421869</v>
      </c>
      <c r="I568" s="4">
        <v>0.0969732566950412</v>
      </c>
      <c r="J568" s="4">
        <v>-0.01</v>
      </c>
      <c r="K568" s="4">
        <v>0.1208584242702164</v>
      </c>
      <c r="L568" s="1" t="s">
        <v>833</v>
      </c>
      <c r="M568" s="3" t="s">
        <v>591</v>
      </c>
      <c r="N568" s="5">
        <v>10.69960474308301</v>
      </c>
      <c r="O568" s="3">
        <v>2.53</v>
      </c>
      <c r="P568" s="3">
        <v>1.34</v>
      </c>
      <c r="Q568" s="4">
        <v>0.5296442687747036</v>
      </c>
      <c r="R568" s="1">
        <v>4</v>
      </c>
      <c r="S568" s="4">
        <v>0.01449880252679092</v>
      </c>
      <c r="T568" s="1" t="s">
        <v>947</v>
      </c>
      <c r="U568" s="4" t="s">
        <v>1063</v>
      </c>
      <c r="V568" s="1" t="s">
        <v>1066</v>
      </c>
      <c r="W568" s="6" t="s">
        <v>1076</v>
      </c>
      <c r="X568" s="7">
        <v>1648.605852</v>
      </c>
      <c r="Y568" s="10">
        <v>45608</v>
      </c>
      <c r="Z568" s="1" t="s">
        <v>1088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HYPERLINK("https://www.suredividend.com/sure-analysis-CAG/","Conagra Brands Inc")</f>
        <v>0</v>
      </c>
      <c r="C569" s="1" t="s">
        <v>936</v>
      </c>
      <c r="D569" s="3">
        <v>29</v>
      </c>
      <c r="E569" s="3">
        <v>26.62</v>
      </c>
      <c r="F569" s="3">
        <v>32</v>
      </c>
      <c r="G569" s="4">
        <v>0.831875</v>
      </c>
      <c r="H569" s="4">
        <v>0.05259203606311044</v>
      </c>
      <c r="I569" s="4">
        <v>0.03750066902569538</v>
      </c>
      <c r="J569" s="4">
        <v>0.04</v>
      </c>
      <c r="K569" s="4">
        <v>0.1195033387809681</v>
      </c>
      <c r="L569" s="1" t="s">
        <v>833</v>
      </c>
      <c r="M569" s="3" t="s">
        <v>591</v>
      </c>
      <c r="N569" s="5">
        <v>10.31782945736434</v>
      </c>
      <c r="O569" s="3">
        <v>2.58</v>
      </c>
      <c r="P569" s="3">
        <v>1.4</v>
      </c>
      <c r="Q569" s="4">
        <v>0.5426356589147286</v>
      </c>
      <c r="R569" s="1">
        <v>4</v>
      </c>
      <c r="S569" s="4">
        <v>0.03959498820755258</v>
      </c>
      <c r="T569" s="1" t="s">
        <v>983</v>
      </c>
      <c r="U569" s="4" t="s">
        <v>1062</v>
      </c>
      <c r="V569" s="1" t="s">
        <v>1066</v>
      </c>
      <c r="W569" s="6" t="s">
        <v>1074</v>
      </c>
      <c r="X569" s="7">
        <v>12700.23469</v>
      </c>
      <c r="Y569" s="10">
        <v>45575</v>
      </c>
      <c r="Z569" s="1" t="s">
        <v>1085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HYPERLINK("https://www.suredividend.com/sure-analysis-BP/","BP plc")</f>
        <v>0</v>
      </c>
      <c r="C570" s="1" t="s">
        <v>936</v>
      </c>
      <c r="D570" s="3">
        <v>29</v>
      </c>
      <c r="E570" s="3">
        <v>29.43</v>
      </c>
      <c r="F570" s="3">
        <v>44</v>
      </c>
      <c r="G570" s="4">
        <v>0.6688636363636363</v>
      </c>
      <c r="H570" s="4">
        <v>0.06523955147808358</v>
      </c>
      <c r="I570" s="4">
        <v>0.08375841559197506</v>
      </c>
      <c r="J570" s="4">
        <v>-0.01</v>
      </c>
      <c r="K570" s="4">
        <v>0.1194631526338097</v>
      </c>
      <c r="L570" s="1" t="s">
        <v>833</v>
      </c>
      <c r="M570" s="3" t="s">
        <v>939</v>
      </c>
      <c r="N570" s="5">
        <v>8.063013698630137</v>
      </c>
      <c r="O570" s="3">
        <v>3.65</v>
      </c>
      <c r="P570" s="3">
        <v>1.92</v>
      </c>
      <c r="Q570" s="4">
        <v>0.5260273972602739</v>
      </c>
      <c r="R570" s="1">
        <v>3</v>
      </c>
      <c r="S570" s="4">
        <v>0.01020619660890776</v>
      </c>
      <c r="T570" s="1" t="s">
        <v>944</v>
      </c>
      <c r="U570" s="4" t="s">
        <v>1062</v>
      </c>
      <c r="V570" s="1" t="s">
        <v>1067</v>
      </c>
      <c r="W570" s="6" t="s">
        <v>1078</v>
      </c>
      <c r="X570" s="7">
        <v>87835.8947</v>
      </c>
      <c r="Y570" s="10">
        <v>45607</v>
      </c>
      <c r="Z570" s="1" t="s">
        <v>1088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HYPERLINK("https://www.suredividend.com/sure-analysis-MBGAF/","Mercedes-Benz Group AG")</f>
        <v>0</v>
      </c>
      <c r="C571" s="1" t="s">
        <v>936</v>
      </c>
      <c r="D571" s="3">
        <v>61</v>
      </c>
      <c r="E571" s="3">
        <v>56.36</v>
      </c>
      <c r="F571" s="3">
        <v>74</v>
      </c>
      <c r="G571" s="4">
        <v>0.7616216216216216</v>
      </c>
      <c r="H571" s="4">
        <v>0.1014904187366927</v>
      </c>
      <c r="I571" s="4">
        <v>0.05597137851178657</v>
      </c>
      <c r="J571" s="4">
        <v>-0.01</v>
      </c>
      <c r="K571" s="4">
        <v>0.1192043293142782</v>
      </c>
      <c r="L571" s="1" t="s">
        <v>833</v>
      </c>
      <c r="M571" s="3" t="s">
        <v>939</v>
      </c>
      <c r="N571" s="5">
        <v>5.316981132075472</v>
      </c>
      <c r="O571" s="3">
        <v>10.6</v>
      </c>
      <c r="P571" s="3">
        <v>5.72</v>
      </c>
      <c r="Q571" s="4">
        <v>0.539622641509434</v>
      </c>
      <c r="R571" s="1">
        <v>3</v>
      </c>
      <c r="S571" s="4">
        <v>0</v>
      </c>
      <c r="U571" s="4" t="s">
        <v>1062</v>
      </c>
      <c r="V571" s="1" t="s">
        <v>1067</v>
      </c>
      <c r="W571" s="6" t="s">
        <v>1077</v>
      </c>
      <c r="X571" s="7">
        <v>0</v>
      </c>
      <c r="Y571" s="10">
        <v>45596</v>
      </c>
      <c r="Z571" s="1" t="s">
        <v>1087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HYPERLINK("https://www.suredividend.com/sure-analysis-WKC/","World Kinect Corporation")</f>
        <v>0</v>
      </c>
      <c r="C572" s="1" t="s">
        <v>936</v>
      </c>
      <c r="D572" s="3">
        <v>26</v>
      </c>
      <c r="E572" s="3">
        <v>27.77</v>
      </c>
      <c r="F572" s="3">
        <v>31</v>
      </c>
      <c r="G572" s="4">
        <v>0.8958064516129032</v>
      </c>
      <c r="H572" s="4">
        <v>0.02448685631976954</v>
      </c>
      <c r="I572" s="4">
        <v>0.02225010260392568</v>
      </c>
      <c r="J572" s="4">
        <v>0.07000000000000001</v>
      </c>
      <c r="K572" s="4">
        <v>0.1146845611511209</v>
      </c>
      <c r="L572" s="1" t="s">
        <v>833</v>
      </c>
      <c r="M572" s="3" t="s">
        <v>833</v>
      </c>
      <c r="N572" s="5">
        <v>12.91627906976744</v>
      </c>
      <c r="O572" s="3">
        <v>2.15</v>
      </c>
      <c r="P572" s="3">
        <v>0.68</v>
      </c>
      <c r="Q572" s="4">
        <v>0.3162790697674419</v>
      </c>
      <c r="R572" s="1">
        <v>6</v>
      </c>
      <c r="S572" s="4">
        <v>0.0801851873035635</v>
      </c>
      <c r="T572" s="1" t="s">
        <v>965</v>
      </c>
      <c r="U572" s="4" t="s">
        <v>1062</v>
      </c>
      <c r="V572" s="1" t="s">
        <v>1066</v>
      </c>
      <c r="W572" s="6" t="s">
        <v>1078</v>
      </c>
      <c r="X572" s="7">
        <v>1612.813147</v>
      </c>
      <c r="Y572" s="10">
        <v>45596</v>
      </c>
      <c r="Z572" s="1" t="s">
        <v>1088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HYPERLINK("https://www.suredividend.com/sure-analysis-NGG/","National Grid Plc")</f>
        <v>0</v>
      </c>
      <c r="C573" s="1" t="s">
        <v>937</v>
      </c>
      <c r="D573" s="3">
        <v>68</v>
      </c>
      <c r="E573" s="3">
        <v>62.92</v>
      </c>
      <c r="F573" s="3">
        <v>70</v>
      </c>
      <c r="G573" s="4">
        <v>0.8988571428571429</v>
      </c>
      <c r="H573" s="4">
        <v>0.06357279084551812</v>
      </c>
      <c r="I573" s="4">
        <v>0.02155526208724434</v>
      </c>
      <c r="J573" s="4">
        <v>0.04</v>
      </c>
      <c r="K573" s="4">
        <v>0.1135026503669625</v>
      </c>
      <c r="L573" s="1" t="s">
        <v>833</v>
      </c>
      <c r="M573" s="3" t="s">
        <v>939</v>
      </c>
      <c r="N573" s="5">
        <v>13.44444444444445</v>
      </c>
      <c r="O573" s="3">
        <v>4.68</v>
      </c>
      <c r="P573" s="3">
        <v>4</v>
      </c>
      <c r="Q573" s="4">
        <v>0.8547008547008548</v>
      </c>
      <c r="R573" s="1">
        <v>2</v>
      </c>
      <c r="S573" s="4">
        <v>0.04014478019992174</v>
      </c>
      <c r="T573" s="1" t="s">
        <v>1046</v>
      </c>
      <c r="U573" s="4" t="s">
        <v>1062</v>
      </c>
      <c r="V573" s="1" t="s">
        <v>1067</v>
      </c>
      <c r="W573" s="6" t="s">
        <v>1071</v>
      </c>
      <c r="X573" s="7">
        <v>49906.598732</v>
      </c>
      <c r="Y573" s="10">
        <v>45544</v>
      </c>
      <c r="Z573" s="1" t="s">
        <v>1092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HYPERLINK("https://www.suredividend.com/sure-analysis-DEA/","Easterly Government Properties Inc")</f>
        <v>0</v>
      </c>
      <c r="C574" s="1" t="s">
        <v>937</v>
      </c>
      <c r="D574" s="3">
        <v>13.5</v>
      </c>
      <c r="E574" s="3">
        <v>11.98</v>
      </c>
      <c r="F574" s="3">
        <v>13.4</v>
      </c>
      <c r="G574" s="4">
        <v>0.8940298507462686</v>
      </c>
      <c r="H574" s="4">
        <v>0.08848080133555927</v>
      </c>
      <c r="I574" s="4">
        <v>0.02265605964040618</v>
      </c>
      <c r="J574" s="4">
        <v>0.022</v>
      </c>
      <c r="K574" s="4">
        <v>0.1135009949472812</v>
      </c>
      <c r="L574" s="1" t="s">
        <v>833</v>
      </c>
      <c r="M574" s="3" t="s">
        <v>939</v>
      </c>
      <c r="N574" s="5">
        <v>10.69642857142857</v>
      </c>
      <c r="O574" s="3">
        <v>1.12</v>
      </c>
      <c r="P574" s="3">
        <v>1.06</v>
      </c>
      <c r="Q574" s="4">
        <v>0.9464285714285714</v>
      </c>
      <c r="R574" s="1">
        <v>0</v>
      </c>
      <c r="S574" s="4">
        <v>0.01643215369887963</v>
      </c>
      <c r="T574" s="1" t="s">
        <v>972</v>
      </c>
      <c r="U574" s="4" t="s">
        <v>1063</v>
      </c>
      <c r="V574" s="1" t="s">
        <v>1066</v>
      </c>
      <c r="W574" s="6" t="s">
        <v>1076</v>
      </c>
      <c r="X574" s="7">
        <v>1266.969871</v>
      </c>
      <c r="Y574" s="10">
        <v>45612</v>
      </c>
      <c r="Z574" s="1" t="s">
        <v>1094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HYPERLINK("https://www.suredividend.com/sure-analysis-APA/","APA Corporation")</f>
        <v>0</v>
      </c>
      <c r="C575" s="1" t="s">
        <v>937</v>
      </c>
      <c r="D575" s="3">
        <v>22</v>
      </c>
      <c r="E575" s="3">
        <v>22.47</v>
      </c>
      <c r="F575" s="3">
        <v>32</v>
      </c>
      <c r="G575" s="4">
        <v>0.7021875</v>
      </c>
      <c r="H575" s="4">
        <v>0.04450378282153983</v>
      </c>
      <c r="I575" s="4">
        <v>0.07327096635600605</v>
      </c>
      <c r="J575" s="4">
        <v>0</v>
      </c>
      <c r="K575" s="4">
        <v>0.1090374061771777</v>
      </c>
      <c r="L575" s="1" t="s">
        <v>833</v>
      </c>
      <c r="M575" s="3" t="s">
        <v>939</v>
      </c>
      <c r="N575" s="5">
        <v>7.748275862068965</v>
      </c>
      <c r="O575" s="3">
        <v>2.9</v>
      </c>
      <c r="P575" s="3">
        <v>1</v>
      </c>
      <c r="Q575" s="4">
        <v>0.3448275862068966</v>
      </c>
      <c r="R575" s="1">
        <v>2</v>
      </c>
      <c r="S575" s="4">
        <v>0.04396114979019283</v>
      </c>
      <c r="T575" s="1" t="s">
        <v>1043</v>
      </c>
      <c r="U575" s="4" t="s">
        <v>1062</v>
      </c>
      <c r="V575" s="1" t="s">
        <v>1066</v>
      </c>
      <c r="W575" s="6" t="s">
        <v>1078</v>
      </c>
      <c r="X575" s="7">
        <v>8309.019794</v>
      </c>
      <c r="Y575" s="10">
        <v>45608</v>
      </c>
      <c r="Z575" s="1" t="s">
        <v>1088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HYPERLINK("https://www.suredividend.com/sure-analysis-AY/","Atlantica Sustainable Infrastructure Plc")</f>
        <v>0</v>
      </c>
      <c r="C576" s="1" t="s">
        <v>936</v>
      </c>
      <c r="D576" s="3">
        <v>22.11</v>
      </c>
      <c r="E576" s="3">
        <v>22.13</v>
      </c>
      <c r="F576" s="3">
        <v>22</v>
      </c>
      <c r="G576" s="4">
        <v>1.005909090909091</v>
      </c>
      <c r="H576" s="4">
        <v>0.08043380027112518</v>
      </c>
      <c r="I576" s="4">
        <v>-0.001177646170788971</v>
      </c>
      <c r="J576" s="4">
        <v>0.04</v>
      </c>
      <c r="K576" s="4">
        <v>0.1070983724204004</v>
      </c>
      <c r="L576" s="1" t="s">
        <v>833</v>
      </c>
      <c r="M576" s="3" t="s">
        <v>939</v>
      </c>
      <c r="N576" s="5">
        <v>11.065</v>
      </c>
      <c r="O576" s="3">
        <v>2</v>
      </c>
      <c r="P576" s="3">
        <v>1.78</v>
      </c>
      <c r="Q576" s="4">
        <v>0.89</v>
      </c>
      <c r="R576" s="1">
        <v>7</v>
      </c>
      <c r="S576" s="4">
        <v>0.04041821346145347</v>
      </c>
      <c r="T576" s="1" t="s">
        <v>1047</v>
      </c>
      <c r="U576" s="4" t="s">
        <v>1062</v>
      </c>
      <c r="V576" s="1" t="s">
        <v>1067</v>
      </c>
      <c r="W576" s="6" t="s">
        <v>1078</v>
      </c>
      <c r="X576" s="7">
        <v>2568.299938</v>
      </c>
      <c r="Y576" s="10">
        <v>45505</v>
      </c>
      <c r="Z576" s="1" t="s">
        <v>1081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HYPERLINK("https://www.suredividend.com/sure-analysis-PKBK/","Parke Bancorp, Inc.")</f>
        <v>0</v>
      </c>
      <c r="C577" s="1" t="s">
        <v>936</v>
      </c>
      <c r="D577" s="3">
        <v>21</v>
      </c>
      <c r="E577" s="3">
        <v>22.95</v>
      </c>
      <c r="F577" s="3">
        <v>21</v>
      </c>
      <c r="G577" s="4">
        <v>1.092857142857143</v>
      </c>
      <c r="H577" s="4">
        <v>0.03137254901960784</v>
      </c>
      <c r="I577" s="4">
        <v>-0.01760233630884345</v>
      </c>
      <c r="J577" s="4">
        <v>0.1</v>
      </c>
      <c r="K577" s="4">
        <v>0.1061212677544581</v>
      </c>
      <c r="L577" s="1" t="s">
        <v>833</v>
      </c>
      <c r="M577" s="3" t="s">
        <v>591</v>
      </c>
      <c r="N577" s="5">
        <v>10.82547169811321</v>
      </c>
      <c r="O577" s="3">
        <v>2.12</v>
      </c>
      <c r="P577" s="3">
        <v>0.72</v>
      </c>
      <c r="Q577" s="4">
        <v>0.3396226415094339</v>
      </c>
      <c r="R577" s="1">
        <v>9</v>
      </c>
      <c r="S577" s="4">
        <v>0.05024607263868264</v>
      </c>
      <c r="T577" s="1" t="s">
        <v>946</v>
      </c>
      <c r="U577" s="4" t="s">
        <v>1062</v>
      </c>
      <c r="V577" s="1" t="s">
        <v>1066</v>
      </c>
      <c r="W577" s="6" t="s">
        <v>1072</v>
      </c>
      <c r="X577" s="7">
        <v>272.751432</v>
      </c>
      <c r="Y577" s="10">
        <v>45595</v>
      </c>
      <c r="Z577" s="1" t="s">
        <v>1093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HYPERLINK("https://www.suredividend.com/sure-analysis-SLB/","Schlumberger Ltd.")</f>
        <v>0</v>
      </c>
      <c r="C578" s="1" t="s">
        <v>937</v>
      </c>
      <c r="D578" s="3">
        <v>42</v>
      </c>
      <c r="E578" s="3">
        <v>43.5</v>
      </c>
      <c r="F578" s="3">
        <v>48</v>
      </c>
      <c r="G578" s="4">
        <v>0.90625</v>
      </c>
      <c r="H578" s="4">
        <v>0.02528735632183908</v>
      </c>
      <c r="I578" s="4">
        <v>0.01988310171094443</v>
      </c>
      <c r="J578" s="4">
        <v>0.06</v>
      </c>
      <c r="K578" s="4">
        <v>0.1037787668371226</v>
      </c>
      <c r="L578" s="1" t="s">
        <v>833</v>
      </c>
      <c r="M578" s="3" t="s">
        <v>833</v>
      </c>
      <c r="N578" s="5">
        <v>12.79411764705882</v>
      </c>
      <c r="O578" s="3">
        <v>3.4</v>
      </c>
      <c r="P578" s="3">
        <v>1.1</v>
      </c>
      <c r="Q578" s="4">
        <v>0.3235294117647059</v>
      </c>
      <c r="R578" s="1">
        <v>3</v>
      </c>
      <c r="S578" s="4">
        <v>0.08315406162860683</v>
      </c>
      <c r="T578" s="1" t="s">
        <v>1000</v>
      </c>
      <c r="U578" s="4" t="s">
        <v>1062</v>
      </c>
      <c r="V578" s="1" t="s">
        <v>1067</v>
      </c>
      <c r="W578" s="6" t="s">
        <v>1078</v>
      </c>
      <c r="X578" s="7">
        <v>61414.59042</v>
      </c>
      <c r="Y578" s="10">
        <v>45586</v>
      </c>
      <c r="Z578" s="1" t="s">
        <v>1088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HYPERLINK("https://www.suredividend.com/sure-analysis-MAN/","ManpowerGroup")</f>
        <v>0</v>
      </c>
      <c r="C579" s="1" t="s">
        <v>937</v>
      </c>
      <c r="D579" s="3">
        <v>63</v>
      </c>
      <c r="E579" s="3">
        <v>62.27</v>
      </c>
      <c r="F579" s="3">
        <v>62</v>
      </c>
      <c r="G579" s="4">
        <v>1.004354838709677</v>
      </c>
      <c r="H579" s="4">
        <v>0.04946202023446282</v>
      </c>
      <c r="I579" s="4">
        <v>-0.0008686992300173113</v>
      </c>
      <c r="J579" s="4">
        <v>0.05</v>
      </c>
      <c r="K579" s="4">
        <v>0.1016686424849662</v>
      </c>
      <c r="L579" s="1" t="s">
        <v>833</v>
      </c>
      <c r="M579" s="3" t="s">
        <v>591</v>
      </c>
      <c r="N579" s="5">
        <v>13.10947368421053</v>
      </c>
      <c r="O579" s="3">
        <v>4.75</v>
      </c>
      <c r="P579" s="3">
        <v>3.08</v>
      </c>
      <c r="Q579" s="4">
        <v>0.648421052631579</v>
      </c>
      <c r="R579" s="1">
        <v>14</v>
      </c>
      <c r="S579" s="4">
        <v>0.1200820117377759</v>
      </c>
      <c r="T579" s="1" t="s">
        <v>1009</v>
      </c>
      <c r="U579" s="4" t="s">
        <v>1062</v>
      </c>
      <c r="V579" s="1" t="s">
        <v>1066</v>
      </c>
      <c r="W579" s="6" t="s">
        <v>1069</v>
      </c>
      <c r="X579" s="7">
        <v>2920.849869</v>
      </c>
      <c r="Y579" s="10">
        <v>45587</v>
      </c>
      <c r="Z579" s="1" t="s">
        <v>1080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HYPERLINK("https://www.suredividend.com/sure-analysis-CWEN/","Clearway Energy Inc")</f>
        <v>0</v>
      </c>
      <c r="C580" s="1" t="s">
        <v>936</v>
      </c>
      <c r="D580" s="3">
        <v>28</v>
      </c>
      <c r="E580" s="3">
        <v>27.57</v>
      </c>
      <c r="F580" s="3">
        <v>30</v>
      </c>
      <c r="G580" s="4">
        <v>0.919</v>
      </c>
      <c r="H580" s="4">
        <v>0.06166122597025753</v>
      </c>
      <c r="I580" s="4">
        <v>0.01703733908670202</v>
      </c>
      <c r="J580" s="4">
        <v>0.03</v>
      </c>
      <c r="K580" s="4">
        <v>0.1010505849391847</v>
      </c>
      <c r="L580" s="1" t="s">
        <v>833</v>
      </c>
      <c r="M580" s="3" t="s">
        <v>939</v>
      </c>
      <c r="N580" s="5">
        <v>8.229850746268657</v>
      </c>
      <c r="O580" s="3">
        <v>3.35</v>
      </c>
      <c r="P580" s="3">
        <v>1.7</v>
      </c>
      <c r="Q580" s="4">
        <v>0.5074626865671642</v>
      </c>
      <c r="R580" s="1">
        <v>5</v>
      </c>
      <c r="S580" s="4">
        <v>0.04906154108866634</v>
      </c>
      <c r="T580" s="1" t="s">
        <v>986</v>
      </c>
      <c r="U580" s="4" t="s">
        <v>1062</v>
      </c>
      <c r="V580" s="1" t="s">
        <v>1066</v>
      </c>
      <c r="W580" s="6" t="s">
        <v>1071</v>
      </c>
      <c r="X580" s="7">
        <v>5241.64591</v>
      </c>
      <c r="Y580" s="10">
        <v>45613</v>
      </c>
      <c r="Z580" s="1" t="s">
        <v>1085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HYPERLINK("https://www.suredividend.com/sure-analysis-MKTX/","MarketAxess Holdings Inc.")</f>
        <v>0</v>
      </c>
      <c r="C581" s="1" t="s">
        <v>936</v>
      </c>
      <c r="D581" s="3">
        <v>234</v>
      </c>
      <c r="E581" s="3">
        <v>267.31</v>
      </c>
      <c r="F581" s="3">
        <v>244</v>
      </c>
      <c r="G581" s="4">
        <v>1.095532786885246</v>
      </c>
      <c r="H581" s="4">
        <v>0.01107328569825296</v>
      </c>
      <c r="I581" s="4">
        <v>-0.01808267211365411</v>
      </c>
      <c r="J581" s="4">
        <v>0.11</v>
      </c>
      <c r="K581" s="4">
        <v>0.09969590213034718</v>
      </c>
      <c r="L581" s="1" t="s">
        <v>833</v>
      </c>
      <c r="M581" s="3" t="s">
        <v>648</v>
      </c>
      <c r="N581" s="5">
        <v>38.29656160458453</v>
      </c>
      <c r="O581" s="3">
        <v>6.98</v>
      </c>
      <c r="P581" s="3">
        <v>2.96</v>
      </c>
      <c r="Q581" s="4">
        <v>0.4240687679083094</v>
      </c>
      <c r="R581" s="1">
        <v>14</v>
      </c>
      <c r="S581" s="4">
        <v>0.08003917686469086</v>
      </c>
      <c r="T581" s="1" t="s">
        <v>951</v>
      </c>
      <c r="U581" s="4" t="s">
        <v>1062</v>
      </c>
      <c r="V581" s="1" t="s">
        <v>1066</v>
      </c>
      <c r="W581" s="6" t="s">
        <v>1072</v>
      </c>
      <c r="X581" s="7">
        <v>10079.507628</v>
      </c>
      <c r="Y581" s="10">
        <v>45520</v>
      </c>
      <c r="Z581" s="1" t="s">
        <v>1085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HYPERLINK("https://www.suredividend.com/sure-analysis-USB/","U.S. Bancorp.")</f>
        <v>0</v>
      </c>
      <c r="C582" s="1" t="s">
        <v>936</v>
      </c>
      <c r="D582" s="3">
        <v>50</v>
      </c>
      <c r="E582" s="3">
        <v>50.62</v>
      </c>
      <c r="F582" s="3">
        <v>43</v>
      </c>
      <c r="G582" s="4">
        <v>1.177209302325581</v>
      </c>
      <c r="H582" s="4">
        <v>0.03951007506914263</v>
      </c>
      <c r="I582" s="4">
        <v>-0.03210273436937794</v>
      </c>
      <c r="J582" s="4">
        <v>0.1</v>
      </c>
      <c r="K582" s="4">
        <v>0.09724565919190353</v>
      </c>
      <c r="L582" s="1" t="s">
        <v>833</v>
      </c>
      <c r="M582" s="3" t="s">
        <v>591</v>
      </c>
      <c r="N582" s="5">
        <v>12.97948717948718</v>
      </c>
      <c r="O582" s="3">
        <v>3.9</v>
      </c>
      <c r="P582" s="3">
        <v>2</v>
      </c>
      <c r="Q582" s="4">
        <v>0.5128205128205129</v>
      </c>
      <c r="R582" s="1">
        <v>14</v>
      </c>
      <c r="S582" s="4">
        <v>0.03971726473271953</v>
      </c>
      <c r="T582" s="1" t="s">
        <v>965</v>
      </c>
      <c r="U582" s="4" t="s">
        <v>1062</v>
      </c>
      <c r="V582" s="1" t="s">
        <v>1066</v>
      </c>
      <c r="W582" s="6" t="s">
        <v>1072</v>
      </c>
      <c r="X582" s="7">
        <v>78977.61521</v>
      </c>
      <c r="Y582" s="10">
        <v>45583</v>
      </c>
      <c r="Z582" s="1" t="s">
        <v>1089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HYPERLINK("https://www.suredividend.com/sure-analysis-TAP/","Molson Coors Beverage Company")</f>
        <v>0</v>
      </c>
      <c r="C583" s="1" t="s">
        <v>937</v>
      </c>
      <c r="D583" s="3">
        <v>62</v>
      </c>
      <c r="E583" s="3">
        <v>61.88</v>
      </c>
      <c r="F583" s="3">
        <v>75</v>
      </c>
      <c r="G583" s="4">
        <v>0.8250666666666667</v>
      </c>
      <c r="H583" s="4">
        <v>0.02844214608920491</v>
      </c>
      <c r="I583" s="4">
        <v>0.03920730684045193</v>
      </c>
      <c r="J583" s="4">
        <v>0.035</v>
      </c>
      <c r="K583" s="4">
        <v>0.09722908570940825</v>
      </c>
      <c r="L583" s="1" t="s">
        <v>833</v>
      </c>
      <c r="M583" s="3" t="s">
        <v>833</v>
      </c>
      <c r="N583" s="5">
        <v>10.70588235294118</v>
      </c>
      <c r="O583" s="3">
        <v>5.78</v>
      </c>
      <c r="P583" s="3">
        <v>1.76</v>
      </c>
      <c r="Q583" s="4">
        <v>0.3044982698961938</v>
      </c>
      <c r="R583" s="1">
        <v>4</v>
      </c>
      <c r="S583" s="4">
        <v>0.01966570441215199</v>
      </c>
      <c r="T583" s="1" t="s">
        <v>942</v>
      </c>
      <c r="U583" s="4" t="s">
        <v>1062</v>
      </c>
      <c r="V583" s="1" t="s">
        <v>1066</v>
      </c>
      <c r="W583" s="6" t="s">
        <v>1074</v>
      </c>
      <c r="X583" s="7">
        <v>12134.453776</v>
      </c>
      <c r="Y583" s="10">
        <v>45615</v>
      </c>
      <c r="Z583" s="1" t="s">
        <v>1085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HYPERLINK("https://www.suredividend.com/sure-analysis-WPC/","W. P. Carey Inc")</f>
        <v>0</v>
      </c>
      <c r="C584" s="1" t="s">
        <v>937</v>
      </c>
      <c r="D584" s="3">
        <v>56</v>
      </c>
      <c r="E584" s="3">
        <v>56.235</v>
      </c>
      <c r="F584" s="3">
        <v>61</v>
      </c>
      <c r="G584" s="4">
        <v>0.9218852459016393</v>
      </c>
      <c r="H584" s="4">
        <v>0.06223881924068641</v>
      </c>
      <c r="I584" s="4">
        <v>0.01639993149422891</v>
      </c>
      <c r="J584" s="4">
        <v>0.03</v>
      </c>
      <c r="K584" s="4">
        <v>0.09685968691725666</v>
      </c>
      <c r="L584" s="1" t="s">
        <v>833</v>
      </c>
      <c r="M584" s="3" t="s">
        <v>939</v>
      </c>
      <c r="N584" s="5">
        <v>12.01602564102564</v>
      </c>
      <c r="O584" s="3">
        <v>4.68</v>
      </c>
      <c r="P584" s="3">
        <v>3.5</v>
      </c>
      <c r="Q584" s="4">
        <v>0.7478632478632479</v>
      </c>
      <c r="R584" s="1">
        <v>0</v>
      </c>
      <c r="S584" s="4">
        <v>0.01977380509826254</v>
      </c>
      <c r="T584" s="1" t="s">
        <v>965</v>
      </c>
      <c r="U584" s="4" t="s">
        <v>1063</v>
      </c>
      <c r="V584" s="1" t="s">
        <v>1066</v>
      </c>
      <c r="W584" s="6" t="s">
        <v>1076</v>
      </c>
      <c r="X584" s="7">
        <v>12305.79515</v>
      </c>
      <c r="Y584" s="10">
        <v>45603</v>
      </c>
      <c r="Z584" s="1" t="s">
        <v>1087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HYPERLINK("https://www.suredividend.com/sure-analysis-DLB/","Dolby Laboratories Inc")</f>
        <v>0</v>
      </c>
      <c r="C585" s="1" t="s">
        <v>936</v>
      </c>
      <c r="D585" s="3">
        <v>67</v>
      </c>
      <c r="E585" s="3">
        <v>71.34</v>
      </c>
      <c r="F585" s="3">
        <v>83</v>
      </c>
      <c r="G585" s="4">
        <v>0.8595180722891567</v>
      </c>
      <c r="H585" s="4">
        <v>0.01682085786375105</v>
      </c>
      <c r="I585" s="4">
        <v>0.03073968530368321</v>
      </c>
      <c r="J585" s="4">
        <v>0.05</v>
      </c>
      <c r="K585" s="4">
        <v>0.0965692608305222</v>
      </c>
      <c r="L585" s="1" t="s">
        <v>833</v>
      </c>
      <c r="M585" s="3" t="s">
        <v>648</v>
      </c>
      <c r="N585" s="5">
        <v>19.22911051212938</v>
      </c>
      <c r="O585" s="3">
        <v>3.71</v>
      </c>
      <c r="P585" s="3">
        <v>1.2</v>
      </c>
      <c r="Q585" s="4">
        <v>0.3234501347708895</v>
      </c>
      <c r="R585" s="1">
        <v>9</v>
      </c>
      <c r="S585" s="4">
        <v>0.06054457313435013</v>
      </c>
      <c r="T585" s="1" t="s">
        <v>1030</v>
      </c>
      <c r="U585" s="4" t="s">
        <v>1062</v>
      </c>
      <c r="V585" s="1" t="s">
        <v>1066</v>
      </c>
      <c r="W585" s="6" t="s">
        <v>1077</v>
      </c>
      <c r="X585" s="7">
        <v>6803.052901</v>
      </c>
      <c r="Y585" s="10">
        <v>45516</v>
      </c>
      <c r="Z585" s="1" t="s">
        <v>1093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HYPERLINK("https://www.suredividend.com/sure-analysis-GLW/","Corning, Inc.")</f>
        <v>0</v>
      </c>
      <c r="C586" s="1" t="s">
        <v>937</v>
      </c>
      <c r="D586" s="3">
        <v>48</v>
      </c>
      <c r="E586" s="3">
        <v>46.45</v>
      </c>
      <c r="F586" s="3">
        <v>36</v>
      </c>
      <c r="G586" s="4">
        <v>1.290277777777778</v>
      </c>
      <c r="H586" s="4">
        <v>0.02411194833153929</v>
      </c>
      <c r="I586" s="4">
        <v>-0.0496942512338765</v>
      </c>
      <c r="J586" s="4">
        <v>0.13</v>
      </c>
      <c r="K586" s="4">
        <v>0.09528018984740183</v>
      </c>
      <c r="L586" s="1" t="s">
        <v>833</v>
      </c>
      <c r="M586" s="3" t="s">
        <v>648</v>
      </c>
      <c r="N586" s="5">
        <v>23.82051282051282</v>
      </c>
      <c r="O586" s="3">
        <v>1.95</v>
      </c>
      <c r="P586" s="3">
        <v>1.12</v>
      </c>
      <c r="Q586" s="4">
        <v>0.5743589743589744</v>
      </c>
      <c r="R586" s="1">
        <v>12</v>
      </c>
      <c r="S586" s="4">
        <v>0.06988309640706269</v>
      </c>
      <c r="T586" s="1" t="s">
        <v>972</v>
      </c>
      <c r="U586" s="4" t="s">
        <v>1062</v>
      </c>
      <c r="V586" s="1" t="s">
        <v>1066</v>
      </c>
      <c r="W586" s="6" t="s">
        <v>1075</v>
      </c>
      <c r="X586" s="7">
        <v>39762.334722</v>
      </c>
      <c r="Y586" s="10">
        <v>45601</v>
      </c>
      <c r="Z586" s="1" t="s">
        <v>1085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HYPERLINK("https://www.suredividend.com/sure-analysis-AEE/","Ameren Corp.")</f>
        <v>0</v>
      </c>
      <c r="C587" s="1" t="s">
        <v>936</v>
      </c>
      <c r="D587" s="3">
        <v>90</v>
      </c>
      <c r="E587" s="3">
        <v>92.37</v>
      </c>
      <c r="F587" s="3">
        <v>92</v>
      </c>
      <c r="G587" s="4">
        <v>1.004021739130435</v>
      </c>
      <c r="H587" s="4">
        <v>0.02901374905272274</v>
      </c>
      <c r="I587" s="4">
        <v>-0.0008024126057816217</v>
      </c>
      <c r="J587" s="4">
        <v>0.07000000000000001</v>
      </c>
      <c r="K587" s="4">
        <v>0.09446644604029419</v>
      </c>
      <c r="L587" s="1" t="s">
        <v>833</v>
      </c>
      <c r="M587" s="3" t="s">
        <v>833</v>
      </c>
      <c r="N587" s="5">
        <v>20.0804347826087</v>
      </c>
      <c r="O587" s="3">
        <v>4.6</v>
      </c>
      <c r="P587" s="3">
        <v>2.68</v>
      </c>
      <c r="Q587" s="4">
        <v>0.582608695652174</v>
      </c>
      <c r="R587" s="1">
        <v>11</v>
      </c>
      <c r="S587" s="4">
        <v>0.06021008469571831</v>
      </c>
      <c r="T587" s="1" t="s">
        <v>1048</v>
      </c>
      <c r="U587" s="4" t="s">
        <v>1062</v>
      </c>
      <c r="V587" s="1" t="s">
        <v>1066</v>
      </c>
      <c r="W587" s="6" t="s">
        <v>1071</v>
      </c>
      <c r="X587" s="7">
        <v>36432.441999</v>
      </c>
      <c r="Y587" s="10">
        <v>45605</v>
      </c>
      <c r="Z587" s="1" t="s">
        <v>1083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HYPERLINK("https://www.suredividend.com/sure-analysis-FAF/","First American Financial Corp")</f>
        <v>0</v>
      </c>
      <c r="C588" s="1" t="s">
        <v>937</v>
      </c>
      <c r="D588" s="3">
        <v>65</v>
      </c>
      <c r="E588" s="3">
        <v>65.395</v>
      </c>
      <c r="F588" s="3">
        <v>48</v>
      </c>
      <c r="G588" s="4">
        <v>1.362395833333333</v>
      </c>
      <c r="H588" s="4">
        <v>0.03303004816882025</v>
      </c>
      <c r="I588" s="4">
        <v>-0.05997514107854451</v>
      </c>
      <c r="J588" s="4">
        <v>0.13</v>
      </c>
      <c r="K588" s="4">
        <v>0.09198155579387324</v>
      </c>
      <c r="L588" s="1" t="s">
        <v>833</v>
      </c>
      <c r="M588" s="3" t="s">
        <v>833</v>
      </c>
      <c r="N588" s="5">
        <v>15.95</v>
      </c>
      <c r="O588" s="3">
        <v>4.1</v>
      </c>
      <c r="P588" s="3">
        <v>2.16</v>
      </c>
      <c r="Q588" s="4">
        <v>0.5268292682926831</v>
      </c>
      <c r="R588" s="1">
        <v>14</v>
      </c>
      <c r="S588" s="4">
        <v>0.06504410274056371</v>
      </c>
      <c r="T588" s="1" t="s">
        <v>997</v>
      </c>
      <c r="U588" s="4" t="s">
        <v>1062</v>
      </c>
      <c r="V588" s="1" t="s">
        <v>1066</v>
      </c>
      <c r="W588" s="6" t="s">
        <v>1072</v>
      </c>
      <c r="X588" s="7">
        <v>6735.42646</v>
      </c>
      <c r="Y588" s="10">
        <v>45596</v>
      </c>
      <c r="Z588" s="1" t="s">
        <v>1085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HYPERLINK("https://www.suredividend.com/sure-analysis-STAG/","STAG Industrial Inc")</f>
        <v>0</v>
      </c>
      <c r="C589" s="1" t="s">
        <v>937</v>
      </c>
      <c r="D589" s="3">
        <v>37</v>
      </c>
      <c r="E589" s="3">
        <v>36.32</v>
      </c>
      <c r="F589" s="3">
        <v>38</v>
      </c>
      <c r="G589" s="4">
        <v>0.9557894736842105</v>
      </c>
      <c r="H589" s="4">
        <v>0.04074889867841409</v>
      </c>
      <c r="I589" s="4">
        <v>0.009084537386845781</v>
      </c>
      <c r="J589" s="4">
        <v>0.05</v>
      </c>
      <c r="K589" s="4">
        <v>0.09064373773295453</v>
      </c>
      <c r="L589" s="1" t="s">
        <v>833</v>
      </c>
      <c r="M589" s="3" t="s">
        <v>591</v>
      </c>
      <c r="N589" s="5">
        <v>15.19665271966527</v>
      </c>
      <c r="O589" s="3">
        <v>2.39</v>
      </c>
      <c r="P589" s="3">
        <v>1.48</v>
      </c>
      <c r="Q589" s="4">
        <v>0.6192468619246861</v>
      </c>
      <c r="R589" s="1">
        <v>13</v>
      </c>
      <c r="S589" s="4">
        <v>0.006667257385882142</v>
      </c>
      <c r="T589" s="1" t="s">
        <v>983</v>
      </c>
      <c r="U589" s="4" t="s">
        <v>1063</v>
      </c>
      <c r="V589" s="1" t="s">
        <v>1066</v>
      </c>
      <c r="W589" s="6" t="s">
        <v>1076</v>
      </c>
      <c r="X589" s="7">
        <v>6619.772568</v>
      </c>
      <c r="Y589" s="10">
        <v>45610</v>
      </c>
      <c r="Z589" s="1" t="s">
        <v>1088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HYPERLINK("https://www.suredividend.com/sure-analysis-TCBK/","Trico Bancshares")</f>
        <v>0</v>
      </c>
      <c r="C590" s="1" t="s">
        <v>936</v>
      </c>
      <c r="D590" s="3">
        <v>42</v>
      </c>
      <c r="E590" s="3">
        <v>47.61</v>
      </c>
      <c r="F590" s="3">
        <v>49</v>
      </c>
      <c r="G590" s="4">
        <v>0.9716326530612245</v>
      </c>
      <c r="H590" s="4">
        <v>0.02772526780088217</v>
      </c>
      <c r="I590" s="4">
        <v>0.005772089663672819</v>
      </c>
      <c r="J590" s="4">
        <v>0.06</v>
      </c>
      <c r="K590" s="4">
        <v>0.09064336331399203</v>
      </c>
      <c r="L590" s="1" t="s">
        <v>833</v>
      </c>
      <c r="M590" s="3" t="s">
        <v>833</v>
      </c>
      <c r="N590" s="5">
        <v>14.08579881656805</v>
      </c>
      <c r="O590" s="3">
        <v>3.38</v>
      </c>
      <c r="P590" s="3">
        <v>1.32</v>
      </c>
      <c r="Q590" s="4">
        <v>0.3905325443786983</v>
      </c>
      <c r="R590" s="1">
        <v>12</v>
      </c>
      <c r="S590" s="4">
        <v>0.06042477819475911</v>
      </c>
      <c r="T590" s="1" t="s">
        <v>952</v>
      </c>
      <c r="U590" s="4" t="s">
        <v>1062</v>
      </c>
      <c r="V590" s="1" t="s">
        <v>1066</v>
      </c>
      <c r="W590" s="6" t="s">
        <v>1072</v>
      </c>
      <c r="X590" s="7">
        <v>1571.716196</v>
      </c>
      <c r="Y590" s="10">
        <v>45594</v>
      </c>
      <c r="Z590" s="1" t="s">
        <v>1090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HYPERLINK("https://www.suredividend.com/sure-analysis-UBCP/","United Bancorp, Inc.")</f>
        <v>0</v>
      </c>
      <c r="C591" s="1" t="s">
        <v>936</v>
      </c>
      <c r="D591" s="3">
        <v>11.43</v>
      </c>
      <c r="E591" s="3">
        <v>12.8</v>
      </c>
      <c r="F591" s="3">
        <v>12.75</v>
      </c>
      <c r="G591" s="4">
        <v>1.003921568627451</v>
      </c>
      <c r="H591" s="4">
        <v>0.05546875</v>
      </c>
      <c r="I591" s="4">
        <v>-0.0007824735719943465</v>
      </c>
      <c r="J591" s="4">
        <v>0.04</v>
      </c>
      <c r="K591" s="4">
        <v>0.08784904107096714</v>
      </c>
      <c r="L591" s="1" t="s">
        <v>833</v>
      </c>
      <c r="M591" s="3" t="s">
        <v>939</v>
      </c>
      <c r="N591" s="5">
        <v>8.533333333333333</v>
      </c>
      <c r="O591" s="3">
        <v>1.5</v>
      </c>
      <c r="P591" s="3">
        <v>0.71</v>
      </c>
      <c r="Q591" s="4">
        <v>0.4733333333333333</v>
      </c>
      <c r="R591" s="1">
        <v>11</v>
      </c>
      <c r="S591" s="4">
        <v>0.03907769072713529</v>
      </c>
      <c r="T591" s="1" t="s">
        <v>1039</v>
      </c>
      <c r="U591" s="4" t="s">
        <v>1062</v>
      </c>
      <c r="V591" s="1" t="s">
        <v>1066</v>
      </c>
      <c r="W591" s="6" t="s">
        <v>1072</v>
      </c>
      <c r="X591" s="7">
        <v>71.60860599999999</v>
      </c>
      <c r="Y591" s="10">
        <v>45527</v>
      </c>
      <c r="Z591" s="1" t="s">
        <v>1081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HYPERLINK("https://www.suredividend.com/sure-analysis-HFBL/","Home Federal Bancorp, Inc. of Louisiana")</f>
        <v>0</v>
      </c>
      <c r="C592" s="1" t="s">
        <v>937</v>
      </c>
      <c r="D592" s="3">
        <v>13.11</v>
      </c>
      <c r="E592" s="3">
        <v>12.17</v>
      </c>
      <c r="F592" s="3">
        <v>13.2</v>
      </c>
      <c r="G592" s="4">
        <v>0.921969696969697</v>
      </c>
      <c r="H592" s="4">
        <v>0.04272801972062449</v>
      </c>
      <c r="I592" s="4">
        <v>0.01638131066423276</v>
      </c>
      <c r="J592" s="4">
        <v>0.03</v>
      </c>
      <c r="K592" s="4">
        <v>0.08741398983823268</v>
      </c>
      <c r="L592" s="1" t="s">
        <v>833</v>
      </c>
      <c r="M592" s="3" t="s">
        <v>939</v>
      </c>
      <c r="N592" s="5">
        <v>10.14166666666667</v>
      </c>
      <c r="O592" s="3">
        <v>1.2</v>
      </c>
      <c r="P592" s="3">
        <v>0.52</v>
      </c>
      <c r="Q592" s="4">
        <v>0.4333333333333333</v>
      </c>
      <c r="R592" s="1">
        <v>10</v>
      </c>
      <c r="S592" s="4">
        <v>0.07019742897422021</v>
      </c>
      <c r="U592" s="4" t="s">
        <v>1062</v>
      </c>
      <c r="V592" s="1" t="s">
        <v>1066</v>
      </c>
      <c r="W592" s="6" t="s">
        <v>1072</v>
      </c>
      <c r="X592" s="7">
        <v>38.425566</v>
      </c>
      <c r="Y592" s="10">
        <v>45529</v>
      </c>
      <c r="Z592" s="1" t="s">
        <v>1081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HYPERLINK("https://www.suredividend.com/sure-analysis-KRC/","Kilroy Realty Corp.")</f>
        <v>0</v>
      </c>
      <c r="C593" s="1" t="s">
        <v>937</v>
      </c>
      <c r="D593" s="3">
        <v>40</v>
      </c>
      <c r="E593" s="3">
        <v>38.45</v>
      </c>
      <c r="F593" s="3">
        <v>43</v>
      </c>
      <c r="G593" s="4">
        <v>0.8941860465116279</v>
      </c>
      <c r="H593" s="4">
        <v>0.05617685305591678</v>
      </c>
      <c r="I593" s="4">
        <v>0.02262032978113271</v>
      </c>
      <c r="J593" s="4">
        <v>0.02</v>
      </c>
      <c r="K593" s="4">
        <v>0.0867205880692743</v>
      </c>
      <c r="L593" s="1" t="s">
        <v>833</v>
      </c>
      <c r="M593" s="3" t="s">
        <v>939</v>
      </c>
      <c r="N593" s="5">
        <v>8.778538812785389</v>
      </c>
      <c r="O593" s="3">
        <v>4.38</v>
      </c>
      <c r="P593" s="3">
        <v>2.16</v>
      </c>
      <c r="Q593" s="4">
        <v>0.4931506849315069</v>
      </c>
      <c r="R593" s="1">
        <v>0</v>
      </c>
      <c r="S593" s="4">
        <v>0</v>
      </c>
      <c r="T593" s="1" t="s">
        <v>965</v>
      </c>
      <c r="U593" s="4" t="s">
        <v>1063</v>
      </c>
      <c r="V593" s="1" t="s">
        <v>1066</v>
      </c>
      <c r="W593" s="6" t="s">
        <v>1076</v>
      </c>
      <c r="X593" s="7">
        <v>4540.075082</v>
      </c>
      <c r="Y593" s="10">
        <v>45603</v>
      </c>
      <c r="Z593" s="1" t="s">
        <v>1084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HYPERLINK("https://www.suredividend.com/sure-analysis-TFC/","Truist Financial Corporation")</f>
        <v>0</v>
      </c>
      <c r="C594" s="1" t="s">
        <v>937</v>
      </c>
      <c r="D594" s="3">
        <v>44</v>
      </c>
      <c r="E594" s="3">
        <v>46.81</v>
      </c>
      <c r="F594" s="3">
        <v>39</v>
      </c>
      <c r="G594" s="4">
        <v>1.20025641025641</v>
      </c>
      <c r="H594" s="4">
        <v>0.04443494979705191</v>
      </c>
      <c r="I594" s="4">
        <v>-0.03584869552339609</v>
      </c>
      <c r="J594" s="4">
        <v>0.08500000000000001</v>
      </c>
      <c r="K594" s="4">
        <v>0.08595797321675636</v>
      </c>
      <c r="L594" s="1" t="s">
        <v>833</v>
      </c>
      <c r="M594" s="3" t="s">
        <v>591</v>
      </c>
      <c r="N594" s="5">
        <v>12.72010869565217</v>
      </c>
      <c r="O594" s="3">
        <v>3.68</v>
      </c>
      <c r="P594" s="3">
        <v>2.08</v>
      </c>
      <c r="Q594" s="4">
        <v>0.5652173913043478</v>
      </c>
      <c r="R594" s="1">
        <v>12</v>
      </c>
      <c r="S594" s="4">
        <v>0.04963065931551602</v>
      </c>
      <c r="T594" s="1" t="s">
        <v>944</v>
      </c>
      <c r="U594" s="4" t="s">
        <v>1062</v>
      </c>
      <c r="V594" s="1" t="s">
        <v>1066</v>
      </c>
      <c r="W594" s="6" t="s">
        <v>1072</v>
      </c>
      <c r="X594" s="7">
        <v>62114.689997</v>
      </c>
      <c r="Y594" s="10">
        <v>45586</v>
      </c>
      <c r="Z594" s="1" t="s">
        <v>1085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HYPERLINK("https://www.suredividend.com/sure-analysis-MPWR/","Monolithic Power System Inc")</f>
        <v>0</v>
      </c>
      <c r="C595" s="1" t="s">
        <v>937</v>
      </c>
      <c r="D595" s="3">
        <v>608</v>
      </c>
      <c r="E595" s="3">
        <v>588.13</v>
      </c>
      <c r="F595" s="3">
        <v>398</v>
      </c>
      <c r="G595" s="4">
        <v>1.477713567839196</v>
      </c>
      <c r="H595" s="4">
        <v>0.008501521772397259</v>
      </c>
      <c r="I595" s="4">
        <v>-0.07512732659986165</v>
      </c>
      <c r="J595" s="4">
        <v>0.16</v>
      </c>
      <c r="K595" s="4">
        <v>0.08407484398548504</v>
      </c>
      <c r="L595" s="1" t="s">
        <v>833</v>
      </c>
      <c r="M595" s="3" t="s">
        <v>648</v>
      </c>
      <c r="N595" s="5">
        <v>41.77059659090909</v>
      </c>
      <c r="O595" s="3">
        <v>14.08</v>
      </c>
      <c r="P595" s="3">
        <v>5</v>
      </c>
      <c r="Q595" s="4">
        <v>0.3551136363636364</v>
      </c>
      <c r="R595" s="1">
        <v>7</v>
      </c>
      <c r="S595" s="4">
        <v>0.1999691342146821</v>
      </c>
      <c r="T595" s="1" t="s">
        <v>965</v>
      </c>
      <c r="U595" s="4" t="s">
        <v>1062</v>
      </c>
      <c r="V595" s="1" t="s">
        <v>1066</v>
      </c>
      <c r="W595" s="6" t="s">
        <v>1075</v>
      </c>
      <c r="X595" s="7">
        <v>28674.8352</v>
      </c>
      <c r="Y595" s="10">
        <v>45607</v>
      </c>
      <c r="Z595" s="1" t="s">
        <v>1081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HYPERLINK("https://www.suredividend.com/sure-analysis-CSBB/","CSB Bancorp, Inc.")</f>
        <v>0</v>
      </c>
      <c r="C596" s="1" t="s">
        <v>937</v>
      </c>
      <c r="D596" s="3">
        <v>38</v>
      </c>
      <c r="E596" s="3">
        <v>39</v>
      </c>
      <c r="F596" s="3">
        <v>36</v>
      </c>
      <c r="G596" s="4">
        <v>1.083333333333333</v>
      </c>
      <c r="H596" s="4">
        <v>0.04102564102564103</v>
      </c>
      <c r="I596" s="4">
        <v>-0.01588108586647574</v>
      </c>
      <c r="J596" s="4">
        <v>0.06</v>
      </c>
      <c r="K596" s="4">
        <v>0.08161450959546479</v>
      </c>
      <c r="L596" s="1" t="s">
        <v>833</v>
      </c>
      <c r="M596" s="3" t="s">
        <v>591</v>
      </c>
      <c r="N596" s="5">
        <v>10.83333333333333</v>
      </c>
      <c r="O596" s="3">
        <v>3.6</v>
      </c>
      <c r="P596" s="3">
        <v>1.6</v>
      </c>
      <c r="Q596" s="4">
        <v>0.4444444444444445</v>
      </c>
      <c r="R596" s="1">
        <v>11</v>
      </c>
      <c r="S596" s="4">
        <v>0.05988502997905321</v>
      </c>
      <c r="U596" s="4" t="s">
        <v>1062</v>
      </c>
      <c r="V596" s="1" t="s">
        <v>1066</v>
      </c>
      <c r="W596" s="6" t="s">
        <v>1072</v>
      </c>
      <c r="X596" s="7">
        <v>103.523355</v>
      </c>
      <c r="Y596" s="10">
        <v>45593</v>
      </c>
      <c r="Z596" s="1" t="s">
        <v>1081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HYPERLINK("https://www.suredividend.com/sure-analysis-THO/","Thor Industries, Inc.")</f>
        <v>0</v>
      </c>
      <c r="C597" s="1" t="s">
        <v>937</v>
      </c>
      <c r="D597" s="3">
        <v>110</v>
      </c>
      <c r="E597" s="3">
        <v>110.07</v>
      </c>
      <c r="F597" s="3">
        <v>56</v>
      </c>
      <c r="G597" s="4">
        <v>1.965535714285714</v>
      </c>
      <c r="H597" s="4">
        <v>0.01817025529208685</v>
      </c>
      <c r="I597" s="4">
        <v>-0.1264177280195108</v>
      </c>
      <c r="J597" s="4">
        <v>0.22</v>
      </c>
      <c r="K597" s="4">
        <v>0.08124749012253685</v>
      </c>
      <c r="L597" s="1" t="s">
        <v>833</v>
      </c>
      <c r="M597" s="3" t="s">
        <v>648</v>
      </c>
      <c r="N597" s="5">
        <v>24.46</v>
      </c>
      <c r="O597" s="3">
        <v>4.5</v>
      </c>
      <c r="P597" s="3">
        <v>2</v>
      </c>
      <c r="Q597" s="4">
        <v>0.4444444444444444</v>
      </c>
      <c r="R597" s="1">
        <v>15</v>
      </c>
      <c r="S597" s="4">
        <v>0.04142312668144399</v>
      </c>
      <c r="T597" s="1" t="s">
        <v>1003</v>
      </c>
      <c r="U597" s="4" t="s">
        <v>1062</v>
      </c>
      <c r="V597" s="1" t="s">
        <v>1066</v>
      </c>
      <c r="W597" s="6" t="s">
        <v>1077</v>
      </c>
      <c r="X597" s="7">
        <v>5825.103211</v>
      </c>
      <c r="Y597" s="10">
        <v>45568</v>
      </c>
      <c r="Z597" s="1" t="s">
        <v>1085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HYPERLINK("https://www.suredividend.com/sure-analysis-SUI/","Sun Communities, Inc.")</f>
        <v>0</v>
      </c>
      <c r="C598" s="1" t="s">
        <v>937</v>
      </c>
      <c r="D598" s="3">
        <v>125</v>
      </c>
      <c r="E598" s="3">
        <v>125.305</v>
      </c>
      <c r="F598" s="3">
        <v>129</v>
      </c>
      <c r="G598" s="4">
        <v>0.9713565891472868</v>
      </c>
      <c r="H598" s="4">
        <v>0.03000678344838593</v>
      </c>
      <c r="I598" s="4">
        <v>0.005829252156519082</v>
      </c>
      <c r="J598" s="4">
        <v>0.05</v>
      </c>
      <c r="K598" s="4">
        <v>0.08100616135840544</v>
      </c>
      <c r="L598" s="1" t="s">
        <v>833</v>
      </c>
      <c r="M598" s="3" t="s">
        <v>833</v>
      </c>
      <c r="N598" s="5">
        <v>18.42720588235294</v>
      </c>
      <c r="O598" s="3">
        <v>6.8</v>
      </c>
      <c r="P598" s="3">
        <v>3.76</v>
      </c>
      <c r="Q598" s="4">
        <v>0.5529411764705883</v>
      </c>
      <c r="R598" s="1">
        <v>8</v>
      </c>
      <c r="S598" s="4">
        <v>0.02624530866676666</v>
      </c>
      <c r="T598" s="1" t="s">
        <v>965</v>
      </c>
      <c r="U598" s="4" t="s">
        <v>1063</v>
      </c>
      <c r="V598" s="1" t="s">
        <v>1066</v>
      </c>
      <c r="W598" s="6" t="s">
        <v>1076</v>
      </c>
      <c r="X598" s="7">
        <v>15958.183758</v>
      </c>
      <c r="Y598" s="10">
        <v>45607</v>
      </c>
      <c r="Z598" s="1" t="s">
        <v>1088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HYPERLINK("https://www.suredividend.com/sure-analysis-SLF/","Sun Life Financial, Inc.")</f>
        <v>0</v>
      </c>
      <c r="C599" s="1" t="s">
        <v>936</v>
      </c>
      <c r="D599" s="3">
        <v>52</v>
      </c>
      <c r="E599" s="3">
        <v>60.69</v>
      </c>
      <c r="F599" s="3">
        <v>53</v>
      </c>
      <c r="G599" s="4">
        <v>1.145094339622641</v>
      </c>
      <c r="H599" s="4">
        <v>0.0392156862745098</v>
      </c>
      <c r="I599" s="4">
        <v>-0.0267335643622485</v>
      </c>
      <c r="J599" s="4">
        <v>0.07000000000000001</v>
      </c>
      <c r="K599" s="4">
        <v>0.08047184652377459</v>
      </c>
      <c r="L599" s="1" t="s">
        <v>833</v>
      </c>
      <c r="M599" s="3" t="s">
        <v>591</v>
      </c>
      <c r="N599" s="5">
        <v>12.64375</v>
      </c>
      <c r="O599" s="3">
        <v>4.8</v>
      </c>
      <c r="P599" s="3">
        <v>2.38</v>
      </c>
      <c r="Q599" s="4">
        <v>0.4958333333333333</v>
      </c>
      <c r="R599" s="1">
        <v>11</v>
      </c>
      <c r="S599" s="4">
        <v>0.078947858525106</v>
      </c>
      <c r="T599" s="1" t="s">
        <v>973</v>
      </c>
      <c r="U599" s="4" t="s">
        <v>1062</v>
      </c>
      <c r="V599" s="1" t="s">
        <v>1067</v>
      </c>
      <c r="W599" s="6" t="s">
        <v>1072</v>
      </c>
      <c r="X599" s="7">
        <v>38610.214771</v>
      </c>
      <c r="Y599" s="10">
        <v>45525</v>
      </c>
      <c r="Z599" s="1" t="s">
        <v>1087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HYPERLINK("https://www.suredividend.com/sure-analysis-WEYS/","Weyco Group, Inc")</f>
        <v>0</v>
      </c>
      <c r="C600" s="1" t="s">
        <v>937</v>
      </c>
      <c r="D600" s="3">
        <v>38</v>
      </c>
      <c r="E600" s="3">
        <v>36.55</v>
      </c>
      <c r="F600" s="3">
        <v>44</v>
      </c>
      <c r="G600" s="4">
        <v>0.8306818181818181</v>
      </c>
      <c r="H600" s="4">
        <v>0.02845417236662107</v>
      </c>
      <c r="I600" s="4">
        <v>0.03779854873422228</v>
      </c>
      <c r="J600" s="4">
        <v>0.02</v>
      </c>
      <c r="K600" s="4">
        <v>0.08030395278003399</v>
      </c>
      <c r="L600" s="1" t="s">
        <v>833</v>
      </c>
      <c r="M600" s="3" t="s">
        <v>833</v>
      </c>
      <c r="N600" s="5">
        <v>11.52996845425867</v>
      </c>
      <c r="O600" s="3">
        <v>3.17</v>
      </c>
      <c r="P600" s="3">
        <v>1.04</v>
      </c>
      <c r="Q600" s="4">
        <v>0.3280757097791798</v>
      </c>
      <c r="R600" s="1">
        <v>2</v>
      </c>
      <c r="S600" s="4">
        <v>0</v>
      </c>
      <c r="T600" s="1" t="s">
        <v>1030</v>
      </c>
      <c r="U600" s="4" t="s">
        <v>1062</v>
      </c>
      <c r="V600" s="1" t="s">
        <v>1066</v>
      </c>
      <c r="W600" s="6" t="s">
        <v>1077</v>
      </c>
      <c r="X600" s="7">
        <v>347.862745</v>
      </c>
      <c r="Y600" s="10">
        <v>45611</v>
      </c>
      <c r="Z600" s="1" t="s">
        <v>1092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HYPERLINK("https://www.suredividend.com/sure-analysis-COLB/","Columbia Banking System, Inc.")</f>
        <v>0</v>
      </c>
      <c r="C601" s="1" t="s">
        <v>937</v>
      </c>
      <c r="D601" s="3">
        <v>29</v>
      </c>
      <c r="E601" s="3">
        <v>30.56</v>
      </c>
      <c r="F601" s="3">
        <v>26</v>
      </c>
      <c r="G601" s="4">
        <v>1.175384615384615</v>
      </c>
      <c r="H601" s="4">
        <v>0.04712041884816754</v>
      </c>
      <c r="I601" s="4">
        <v>-0.0318024047916714</v>
      </c>
      <c r="J601" s="4">
        <v>0.07000000000000001</v>
      </c>
      <c r="K601" s="4">
        <v>0.07963657072287966</v>
      </c>
      <c r="L601" s="1" t="s">
        <v>833</v>
      </c>
      <c r="M601" s="3" t="s">
        <v>591</v>
      </c>
      <c r="N601" s="5">
        <v>11.7088122605364</v>
      </c>
      <c r="O601" s="3">
        <v>2.61</v>
      </c>
      <c r="P601" s="3">
        <v>1.44</v>
      </c>
      <c r="Q601" s="4">
        <v>0.5517241379310345</v>
      </c>
      <c r="R601" s="1">
        <v>4</v>
      </c>
      <c r="S601" s="4">
        <v>0.05024607263868264</v>
      </c>
      <c r="T601" s="1" t="s">
        <v>1002</v>
      </c>
      <c r="U601" s="4" t="s">
        <v>1062</v>
      </c>
      <c r="V601" s="1" t="s">
        <v>1066</v>
      </c>
      <c r="W601" s="6" t="s">
        <v>1072</v>
      </c>
      <c r="X601" s="7">
        <v>6401.178374</v>
      </c>
      <c r="Y601" s="10">
        <v>45596</v>
      </c>
      <c r="Z601" s="1" t="s">
        <v>1080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HYPERLINK("https://www.suredividend.com/sure-analysis-FDP/","Fresh Del Monte Produce Inc")</f>
        <v>0</v>
      </c>
      <c r="C602" s="1" t="s">
        <v>937</v>
      </c>
      <c r="D602" s="3">
        <v>33</v>
      </c>
      <c r="E602" s="3">
        <v>33.83</v>
      </c>
      <c r="F602" s="3">
        <v>39</v>
      </c>
      <c r="G602" s="4">
        <v>0.8674358974358974</v>
      </c>
      <c r="H602" s="4">
        <v>0.02955956251847473</v>
      </c>
      <c r="I602" s="4">
        <v>0.02885108958987148</v>
      </c>
      <c r="J602" s="4">
        <v>0.02</v>
      </c>
      <c r="K602" s="4">
        <v>0.07864752895745575</v>
      </c>
      <c r="L602" s="1" t="s">
        <v>833</v>
      </c>
      <c r="M602" s="3" t="s">
        <v>833</v>
      </c>
      <c r="N602" s="5">
        <v>13.06177606177606</v>
      </c>
      <c r="O602" s="3">
        <v>2.59</v>
      </c>
      <c r="P602" s="3">
        <v>1</v>
      </c>
      <c r="Q602" s="4">
        <v>0.3861003861003861</v>
      </c>
      <c r="R602" s="1">
        <v>5</v>
      </c>
      <c r="S602" s="4">
        <v>0.08009875865888949</v>
      </c>
      <c r="T602" s="1" t="s">
        <v>1008</v>
      </c>
      <c r="U602" s="4" t="s">
        <v>1062</v>
      </c>
      <c r="V602" s="1" t="s">
        <v>1067</v>
      </c>
      <c r="W602" s="6" t="s">
        <v>1074</v>
      </c>
      <c r="X602" s="7">
        <v>1621.393739</v>
      </c>
      <c r="Y602" s="10">
        <v>45610</v>
      </c>
      <c r="Z602" s="1" t="s">
        <v>1080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HYPERLINK("https://www.suredividend.com/sure-analysis-CDP/","COPT Defense Properties")</f>
        <v>0</v>
      </c>
      <c r="C603" s="1" t="s">
        <v>937</v>
      </c>
      <c r="D603" s="3">
        <v>29</v>
      </c>
      <c r="E603" s="3">
        <v>29.84</v>
      </c>
      <c r="F603" s="3">
        <v>33</v>
      </c>
      <c r="G603" s="4">
        <v>0.9042424242424243</v>
      </c>
      <c r="H603" s="4">
        <v>0.03954423592493297</v>
      </c>
      <c r="I603" s="4">
        <v>0.02033556371405343</v>
      </c>
      <c r="J603" s="4">
        <v>0.025</v>
      </c>
      <c r="K603" s="4">
        <v>0.07787589320370847</v>
      </c>
      <c r="L603" s="1" t="s">
        <v>833</v>
      </c>
      <c r="M603" s="3" t="s">
        <v>591</v>
      </c>
      <c r="N603" s="5">
        <v>11.65625</v>
      </c>
      <c r="O603" s="3">
        <v>2.56</v>
      </c>
      <c r="P603" s="3">
        <v>1.18</v>
      </c>
      <c r="Q603" s="4">
        <v>0.4609374999999999</v>
      </c>
      <c r="R603" s="1">
        <v>1</v>
      </c>
      <c r="S603" s="4">
        <v>0.009968748431958607</v>
      </c>
      <c r="T603" s="1" t="s">
        <v>965</v>
      </c>
      <c r="U603" s="4" t="s">
        <v>1063</v>
      </c>
      <c r="V603" s="1" t="s">
        <v>1066</v>
      </c>
      <c r="W603" s="6" t="s">
        <v>1076</v>
      </c>
      <c r="X603" s="7">
        <v>3362.765267</v>
      </c>
      <c r="Y603" s="10">
        <v>45514</v>
      </c>
      <c r="Z603" s="1" t="s">
        <v>1084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HYPERLINK("https://www.suredividend.com/sure-analysis-BUD/","Anheuser-Busch InBev SA/NV")</f>
        <v>0</v>
      </c>
      <c r="C604" s="1" t="s">
        <v>937</v>
      </c>
      <c r="D604" s="3">
        <v>57</v>
      </c>
      <c r="E604" s="3">
        <v>56.52</v>
      </c>
      <c r="F604" s="3">
        <v>67</v>
      </c>
      <c r="G604" s="4">
        <v>0.8435820895522389</v>
      </c>
      <c r="H604" s="4">
        <v>0.01539278131634819</v>
      </c>
      <c r="I604" s="4">
        <v>0.03460489752621876</v>
      </c>
      <c r="J604" s="4">
        <v>0.03</v>
      </c>
      <c r="K604" s="4">
        <v>0.0773206035704086</v>
      </c>
      <c r="L604" s="1" t="s">
        <v>833</v>
      </c>
      <c r="M604" s="3" t="s">
        <v>648</v>
      </c>
      <c r="N604" s="5">
        <v>16.92215568862276</v>
      </c>
      <c r="O604" s="3">
        <v>3.34</v>
      </c>
      <c r="P604" s="3">
        <v>0.87</v>
      </c>
      <c r="Q604" s="4">
        <v>0.2604790419161677</v>
      </c>
      <c r="R604" s="1">
        <v>1</v>
      </c>
      <c r="S604" s="4">
        <v>0</v>
      </c>
      <c r="T604" s="1" t="s">
        <v>1049</v>
      </c>
      <c r="U604" s="4" t="s">
        <v>1062</v>
      </c>
      <c r="V604" s="1" t="s">
        <v>1067</v>
      </c>
      <c r="W604" s="6" t="s">
        <v>1074</v>
      </c>
      <c r="X604" s="7">
        <v>98151.64535999999</v>
      </c>
      <c r="Y604" s="10">
        <v>45607</v>
      </c>
      <c r="Z604" s="1" t="s">
        <v>1092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HYPERLINK("https://www.suredividend.com/sure-analysis-SAMG/","Silvercrest Asset Management Group Inc")</f>
        <v>0</v>
      </c>
      <c r="C605" s="1" t="s">
        <v>936</v>
      </c>
      <c r="D605" s="3">
        <v>16.6</v>
      </c>
      <c r="E605" s="3">
        <v>18.37</v>
      </c>
      <c r="F605" s="3">
        <v>15.8</v>
      </c>
      <c r="G605" s="4">
        <v>1.162658227848101</v>
      </c>
      <c r="H605" s="4">
        <v>0.04354926510615133</v>
      </c>
      <c r="I605" s="4">
        <v>-0.02969205795326435</v>
      </c>
      <c r="J605" s="4">
        <v>0.068</v>
      </c>
      <c r="K605" s="4">
        <v>0.07633074455112876</v>
      </c>
      <c r="L605" s="1" t="s">
        <v>833</v>
      </c>
      <c r="M605" s="3" t="s">
        <v>591</v>
      </c>
      <c r="N605" s="5">
        <v>12.75694444444445</v>
      </c>
      <c r="O605" s="3">
        <v>1.44</v>
      </c>
      <c r="P605" s="3">
        <v>0.8</v>
      </c>
      <c r="Q605" s="4">
        <v>0.5555555555555556</v>
      </c>
      <c r="R605" s="1">
        <v>7</v>
      </c>
      <c r="S605" s="4">
        <v>0.04563955259127317</v>
      </c>
      <c r="T605" s="1" t="s">
        <v>975</v>
      </c>
      <c r="U605" s="4" t="s">
        <v>1062</v>
      </c>
      <c r="V605" s="1" t="s">
        <v>1066</v>
      </c>
      <c r="W605" s="6" t="s">
        <v>1072</v>
      </c>
      <c r="X605" s="7">
        <v>253.585454</v>
      </c>
      <c r="Y605" s="10">
        <v>45561</v>
      </c>
      <c r="Z605" s="1" t="s">
        <v>1094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HYPERLINK("https://www.suredividend.com/sure-analysis-FNLC/","First Bancorp Inc (ME)")</f>
        <v>0</v>
      </c>
      <c r="C606" s="1" t="s">
        <v>937</v>
      </c>
      <c r="D606" s="3">
        <v>26</v>
      </c>
      <c r="E606" s="3">
        <v>28.455</v>
      </c>
      <c r="F606" s="3">
        <v>26</v>
      </c>
      <c r="G606" s="4">
        <v>1.094423076923077</v>
      </c>
      <c r="H606" s="4">
        <v>0.05060622034791776</v>
      </c>
      <c r="I606" s="4">
        <v>-0.01788362628083073</v>
      </c>
      <c r="J606" s="4">
        <v>0.05</v>
      </c>
      <c r="K606" s="4">
        <v>0.07564178303117286</v>
      </c>
      <c r="L606" s="1" t="s">
        <v>833</v>
      </c>
      <c r="M606" s="3" t="s">
        <v>591</v>
      </c>
      <c r="N606" s="5">
        <v>12.37173913043478</v>
      </c>
      <c r="O606" s="3">
        <v>2.3</v>
      </c>
      <c r="P606" s="3">
        <v>1.44</v>
      </c>
      <c r="Q606" s="4">
        <v>0.6260869565217392</v>
      </c>
      <c r="R606" s="1">
        <v>12</v>
      </c>
      <c r="S606" s="4">
        <v>0.02635185407071083</v>
      </c>
      <c r="T606" s="1" t="s">
        <v>979</v>
      </c>
      <c r="U606" s="4" t="s">
        <v>1062</v>
      </c>
      <c r="V606" s="1" t="s">
        <v>1066</v>
      </c>
      <c r="W606" s="6" t="s">
        <v>1072</v>
      </c>
      <c r="X606" s="7">
        <v>316.823888</v>
      </c>
      <c r="Y606" s="10">
        <v>45597</v>
      </c>
      <c r="Z606" s="1" t="s">
        <v>1088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HYPERLINK("https://www.suredividend.com/sure-analysis-CADE/","Cadence Bank")</f>
        <v>0</v>
      </c>
      <c r="C607" s="1" t="s">
        <v>936</v>
      </c>
      <c r="D607" s="3">
        <v>33</v>
      </c>
      <c r="E607" s="3">
        <v>37.52</v>
      </c>
      <c r="F607" s="3">
        <v>34</v>
      </c>
      <c r="G607" s="4">
        <v>1.103529411764706</v>
      </c>
      <c r="H607" s="4">
        <v>0.02665245202558635</v>
      </c>
      <c r="I607" s="4">
        <v>-0.01950988982086577</v>
      </c>
      <c r="J607" s="4">
        <v>0.07000000000000001</v>
      </c>
      <c r="K607" s="4">
        <v>0.07487310634772926</v>
      </c>
      <c r="L607" s="1" t="s">
        <v>833</v>
      </c>
      <c r="M607" s="3" t="s">
        <v>833</v>
      </c>
      <c r="N607" s="5">
        <v>13.8962962962963</v>
      </c>
      <c r="O607" s="3">
        <v>2.7</v>
      </c>
      <c r="P607" s="3">
        <v>1</v>
      </c>
      <c r="Q607" s="4">
        <v>0.3703703703703703</v>
      </c>
      <c r="R607" s="1">
        <v>12</v>
      </c>
      <c r="S607" s="4">
        <v>0.06961037572506878</v>
      </c>
      <c r="T607" s="1" t="s">
        <v>996</v>
      </c>
      <c r="U607" s="4" t="s">
        <v>1062</v>
      </c>
      <c r="V607" s="1" t="s">
        <v>1066</v>
      </c>
      <c r="W607" s="6" t="s">
        <v>1072</v>
      </c>
      <c r="X607" s="7">
        <v>3389.173045</v>
      </c>
      <c r="Y607" s="10">
        <v>45592</v>
      </c>
      <c r="Z607" s="1" t="s">
        <v>1081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HYPERLINK("https://www.suredividend.com/sure-analysis-CCI/","Crown Castle Inc")</f>
        <v>0</v>
      </c>
      <c r="C608" s="1" t="s">
        <v>937</v>
      </c>
      <c r="D608" s="3">
        <v>112</v>
      </c>
      <c r="E608" s="3">
        <v>104.65</v>
      </c>
      <c r="F608" s="3">
        <v>112</v>
      </c>
      <c r="G608" s="4">
        <v>0.9343750000000001</v>
      </c>
      <c r="H608" s="4">
        <v>0.05981844242713807</v>
      </c>
      <c r="I608" s="4">
        <v>0.01366804976864056</v>
      </c>
      <c r="J608" s="4">
        <v>0.01</v>
      </c>
      <c r="K608" s="4">
        <v>0.07461066454325027</v>
      </c>
      <c r="L608" s="1" t="s">
        <v>833</v>
      </c>
      <c r="M608" s="3" t="s">
        <v>939</v>
      </c>
      <c r="N608" s="5">
        <v>15.85606060606061</v>
      </c>
      <c r="O608" s="3">
        <v>6.6</v>
      </c>
      <c r="P608" s="3">
        <v>6.26</v>
      </c>
      <c r="Q608" s="4">
        <v>0.9484848484848485</v>
      </c>
      <c r="R608" s="1">
        <v>8</v>
      </c>
      <c r="S608" s="4">
        <v>0.01002078721770649</v>
      </c>
      <c r="T608" s="1" t="s">
        <v>975</v>
      </c>
      <c r="U608" s="4" t="s">
        <v>1063</v>
      </c>
      <c r="V608" s="1" t="s">
        <v>1066</v>
      </c>
      <c r="W608" s="6" t="s">
        <v>1076</v>
      </c>
      <c r="X608" s="7">
        <v>45454.626575</v>
      </c>
      <c r="Y608" s="10">
        <v>45583</v>
      </c>
      <c r="Z608" s="1" t="s">
        <v>1089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HYPERLINK("https://www.suredividend.com/sure-analysis-PSTL/","Postal Realty Trust Inc")</f>
        <v>0</v>
      </c>
      <c r="C609" s="1" t="s">
        <v>937</v>
      </c>
      <c r="D609" s="3">
        <v>14.24</v>
      </c>
      <c r="E609" s="3">
        <v>13.84</v>
      </c>
      <c r="F609" s="3">
        <v>12.48</v>
      </c>
      <c r="G609" s="4">
        <v>1.108974358974359</v>
      </c>
      <c r="H609" s="4">
        <v>0.06936416184971098</v>
      </c>
      <c r="I609" s="4">
        <v>-0.02047460696799364</v>
      </c>
      <c r="J609" s="4">
        <v>0.03</v>
      </c>
      <c r="K609" s="4">
        <v>0.0732622250166608</v>
      </c>
      <c r="L609" s="1" t="s">
        <v>833</v>
      </c>
      <c r="M609" s="3" t="s">
        <v>939</v>
      </c>
      <c r="N609" s="5">
        <v>14.41666666666667</v>
      </c>
      <c r="O609" s="3">
        <v>0.96</v>
      </c>
      <c r="P609" s="3">
        <v>0.96</v>
      </c>
      <c r="Q609" s="4">
        <v>1</v>
      </c>
      <c r="R609" s="1">
        <v>4</v>
      </c>
      <c r="S609" s="4">
        <v>0.02946206823925857</v>
      </c>
      <c r="T609" s="1" t="s">
        <v>945</v>
      </c>
      <c r="U609" s="4" t="s">
        <v>1063</v>
      </c>
      <c r="V609" s="1" t="s">
        <v>1066</v>
      </c>
      <c r="W609" s="6" t="s">
        <v>1076</v>
      </c>
      <c r="X609" s="7">
        <v>325.063625</v>
      </c>
      <c r="Y609" s="10">
        <v>45608</v>
      </c>
      <c r="Z609" s="1" t="s">
        <v>1081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HYPERLINK("https://www.suredividend.com/sure-analysis-E/","Eni Spa")</f>
        <v>0</v>
      </c>
      <c r="C610" s="1" t="s">
        <v>937</v>
      </c>
      <c r="D610" s="3">
        <v>30</v>
      </c>
      <c r="E610" s="3">
        <v>29.97</v>
      </c>
      <c r="F610" s="3">
        <v>51</v>
      </c>
      <c r="G610" s="4">
        <v>0.5876470588235294</v>
      </c>
      <c r="H610" s="4">
        <v>0.07040373707040373</v>
      </c>
      <c r="I610" s="4">
        <v>0.1121841117890878</v>
      </c>
      <c r="J610" s="4">
        <v>-0.09</v>
      </c>
      <c r="K610" s="4">
        <v>0.07248657645676593</v>
      </c>
      <c r="L610" s="1" t="s">
        <v>833</v>
      </c>
      <c r="M610" s="3" t="s">
        <v>939</v>
      </c>
      <c r="N610" s="5">
        <v>7.309756097560976</v>
      </c>
      <c r="O610" s="3">
        <v>4.1</v>
      </c>
      <c r="P610" s="3">
        <v>2.11</v>
      </c>
      <c r="Q610" s="4">
        <v>0.5146341463414634</v>
      </c>
      <c r="R610" s="1">
        <v>4</v>
      </c>
      <c r="S610" s="4">
        <v>0.004695042174891473</v>
      </c>
      <c r="T610" s="1" t="s">
        <v>960</v>
      </c>
      <c r="U610" s="4" t="s">
        <v>1062</v>
      </c>
      <c r="V610" s="1" t="s">
        <v>1067</v>
      </c>
      <c r="W610" s="6" t="s">
        <v>1078</v>
      </c>
      <c r="X610" s="7">
        <v>49587.126148</v>
      </c>
      <c r="Y610" s="10">
        <v>45607</v>
      </c>
      <c r="Z610" s="1" t="s">
        <v>1088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HYPERLINK("https://www.suredividend.com/sure-analysis-FCF/","First Commonwealth Financial Corporation")</f>
        <v>0</v>
      </c>
      <c r="C611" s="1" t="s">
        <v>937</v>
      </c>
      <c r="D611" s="3">
        <v>17</v>
      </c>
      <c r="E611" s="3">
        <v>18.62</v>
      </c>
      <c r="F611" s="3">
        <v>17.4</v>
      </c>
      <c r="G611" s="4">
        <v>1.070114942528736</v>
      </c>
      <c r="H611" s="4">
        <v>0.02792696025778732</v>
      </c>
      <c r="I611" s="4">
        <v>-0.01346178186124847</v>
      </c>
      <c r="J611" s="4">
        <v>0.06</v>
      </c>
      <c r="K611" s="4">
        <v>0.07212538289777237</v>
      </c>
      <c r="L611" s="1" t="s">
        <v>833</v>
      </c>
      <c r="M611" s="3" t="s">
        <v>833</v>
      </c>
      <c r="N611" s="5">
        <v>12.84137931034483</v>
      </c>
      <c r="O611" s="3">
        <v>1.45</v>
      </c>
      <c r="P611" s="3">
        <v>0.52</v>
      </c>
      <c r="Q611" s="4">
        <v>0.3586206896551725</v>
      </c>
      <c r="R611" s="1">
        <v>8</v>
      </c>
      <c r="S611" s="4">
        <v>0.05820339229333826</v>
      </c>
      <c r="T611" s="1" t="s">
        <v>944</v>
      </c>
      <c r="U611" s="4" t="s">
        <v>1062</v>
      </c>
      <c r="V611" s="1" t="s">
        <v>1066</v>
      </c>
      <c r="W611" s="6" t="s">
        <v>1072</v>
      </c>
      <c r="X611" s="7">
        <v>1895.193967</v>
      </c>
      <c r="Y611" s="10">
        <v>45597</v>
      </c>
      <c r="Z611" s="1" t="s">
        <v>1090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HYPERLINK("https://www.suredividend.com/sure-analysis-GEL/","Genesis Energy L.P.")</f>
        <v>0</v>
      </c>
      <c r="C612" s="1" t="s">
        <v>937</v>
      </c>
      <c r="D612" s="3">
        <v>11.5</v>
      </c>
      <c r="E612" s="3">
        <v>11.93</v>
      </c>
      <c r="F612" s="3">
        <v>12.3</v>
      </c>
      <c r="G612" s="4">
        <v>0.9699186991869918</v>
      </c>
      <c r="H612" s="4">
        <v>0.05532271584241408</v>
      </c>
      <c r="I612" s="4">
        <v>0.006127300831363813</v>
      </c>
      <c r="J612" s="4">
        <v>0.02</v>
      </c>
      <c r="K612" s="4">
        <v>0.07188303520712691</v>
      </c>
      <c r="L612" s="1" t="s">
        <v>833</v>
      </c>
      <c r="M612" s="3" t="s">
        <v>939</v>
      </c>
      <c r="N612" s="5">
        <v>4.772</v>
      </c>
      <c r="O612" s="3">
        <v>2.5</v>
      </c>
      <c r="P612" s="3">
        <v>0.66</v>
      </c>
      <c r="Q612" s="4">
        <v>0.264</v>
      </c>
      <c r="R612" s="1">
        <v>1</v>
      </c>
      <c r="S612" s="4">
        <v>0</v>
      </c>
      <c r="T612" s="1" t="s">
        <v>983</v>
      </c>
      <c r="U612" s="4" t="s">
        <v>1064</v>
      </c>
      <c r="V612" s="1" t="s">
        <v>1066</v>
      </c>
      <c r="W612" s="6" t="s">
        <v>1078</v>
      </c>
      <c r="X612" s="7">
        <v>1462.22016</v>
      </c>
      <c r="Y612" s="10">
        <v>45611</v>
      </c>
      <c r="Z612" s="1" t="s">
        <v>1088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HYPERLINK("https://www.suredividend.com/sure-analysis-NTR/","Nutrien Ltd")</f>
        <v>0</v>
      </c>
      <c r="C613" s="1" t="s">
        <v>937</v>
      </c>
      <c r="D613" s="3">
        <v>46</v>
      </c>
      <c r="E613" s="3">
        <v>45.6</v>
      </c>
      <c r="F613" s="3">
        <v>48</v>
      </c>
      <c r="G613" s="4">
        <v>0.9500000000000001</v>
      </c>
      <c r="H613" s="4">
        <v>0.04736842105263158</v>
      </c>
      <c r="I613" s="4">
        <v>0.01031145931793609</v>
      </c>
      <c r="J613" s="4">
        <v>0.02</v>
      </c>
      <c r="K613" s="4">
        <v>0.07163783201455631</v>
      </c>
      <c r="L613" s="1" t="s">
        <v>833</v>
      </c>
      <c r="M613" s="3" t="s">
        <v>591</v>
      </c>
      <c r="N613" s="5">
        <v>12</v>
      </c>
      <c r="O613" s="3">
        <v>3.8</v>
      </c>
      <c r="P613" s="3">
        <v>2.16</v>
      </c>
      <c r="Q613" s="4">
        <v>0.568421052631579</v>
      </c>
      <c r="R613" s="1">
        <v>6</v>
      </c>
      <c r="S613" s="4">
        <v>0.01958782572000284</v>
      </c>
      <c r="T613" s="1" t="s">
        <v>969</v>
      </c>
      <c r="U613" s="4" t="s">
        <v>1062</v>
      </c>
      <c r="V613" s="1" t="s">
        <v>1067</v>
      </c>
      <c r="W613" s="6" t="s">
        <v>1070</v>
      </c>
      <c r="X613" s="7">
        <v>22662.9264</v>
      </c>
      <c r="Y613" s="10">
        <v>45518</v>
      </c>
      <c r="Z613" s="1" t="s">
        <v>1084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HYPERLINK("https://www.suredividend.com/sure-analysis-FR/","First Industrial Realty Trust, Inc.")</f>
        <v>0</v>
      </c>
      <c r="C614" s="1" t="s">
        <v>937</v>
      </c>
      <c r="D614" s="3">
        <v>53</v>
      </c>
      <c r="E614" s="3">
        <v>52.66</v>
      </c>
      <c r="F614" s="3">
        <v>49</v>
      </c>
      <c r="G614" s="4">
        <v>1.07469387755102</v>
      </c>
      <c r="H614" s="4">
        <v>0.0281048233953665</v>
      </c>
      <c r="I614" s="4">
        <v>-0.01430388451851439</v>
      </c>
      <c r="J614" s="4">
        <v>0.06</v>
      </c>
      <c r="K614" s="4">
        <v>0.07160774013107263</v>
      </c>
      <c r="L614" s="1" t="s">
        <v>833</v>
      </c>
      <c r="M614" s="3" t="s">
        <v>833</v>
      </c>
      <c r="N614" s="5">
        <v>19.9469696969697</v>
      </c>
      <c r="O614" s="3">
        <v>2.64</v>
      </c>
      <c r="P614" s="3">
        <v>1.48</v>
      </c>
      <c r="Q614" s="4">
        <v>0.5606060606060606</v>
      </c>
      <c r="R614" s="1">
        <v>12</v>
      </c>
      <c r="S614" s="4">
        <v>0.05993856763806171</v>
      </c>
      <c r="T614" s="1" t="s">
        <v>950</v>
      </c>
      <c r="U614" s="4" t="s">
        <v>1063</v>
      </c>
      <c r="V614" s="1" t="s">
        <v>1066</v>
      </c>
      <c r="W614" s="6" t="s">
        <v>1076</v>
      </c>
      <c r="X614" s="7">
        <v>6968.148525</v>
      </c>
      <c r="Y614" s="10">
        <v>45603</v>
      </c>
      <c r="Z614" s="1" t="s">
        <v>1084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HYPERLINK("https://www.suredividend.com/sure-analysis-WPP/","WPP Plc.")</f>
        <v>0</v>
      </c>
      <c r="C615" s="1" t="s">
        <v>937</v>
      </c>
      <c r="D615" s="3">
        <v>51</v>
      </c>
      <c r="E615" s="3">
        <v>51.62</v>
      </c>
      <c r="F615" s="3">
        <v>57</v>
      </c>
      <c r="G615" s="4">
        <v>0.9056140350877192</v>
      </c>
      <c r="H615" s="4">
        <v>0.04881828748547075</v>
      </c>
      <c r="I615" s="4">
        <v>0.02002630350003765</v>
      </c>
      <c r="J615" s="4">
        <v>0.01</v>
      </c>
      <c r="K615" s="4">
        <v>0.07145983884830942</v>
      </c>
      <c r="L615" s="1" t="s">
        <v>833</v>
      </c>
      <c r="M615" s="3" t="s">
        <v>939</v>
      </c>
      <c r="N615" s="5">
        <v>9.471559633027523</v>
      </c>
      <c r="O615" s="3">
        <v>5.45</v>
      </c>
      <c r="P615" s="3">
        <v>2.52</v>
      </c>
      <c r="Q615" s="4">
        <v>0.4623853211009174</v>
      </c>
      <c r="R615" s="1">
        <v>3</v>
      </c>
      <c r="S615" s="4">
        <v>0.01011092110060052</v>
      </c>
      <c r="T615" s="1" t="s">
        <v>962</v>
      </c>
      <c r="U615" s="4" t="s">
        <v>1062</v>
      </c>
      <c r="V615" s="1" t="s">
        <v>1067</v>
      </c>
      <c r="W615" s="6" t="s">
        <v>1068</v>
      </c>
      <c r="X615" s="7">
        <v>11094.474729</v>
      </c>
      <c r="Y615" s="10">
        <v>45613</v>
      </c>
      <c r="Z615" s="1" t="s">
        <v>1089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HYPERLINK("https://www.suredividend.com/sure-analysis-DD/","DuPont de Nemours Inc")</f>
        <v>0</v>
      </c>
      <c r="C616" s="1" t="s">
        <v>937</v>
      </c>
      <c r="D616" s="3">
        <v>84</v>
      </c>
      <c r="E616" s="3">
        <v>81.87</v>
      </c>
      <c r="F616" s="3">
        <v>66</v>
      </c>
      <c r="G616" s="4">
        <v>1.240454545454545</v>
      </c>
      <c r="H616" s="4">
        <v>0.01856601929888848</v>
      </c>
      <c r="I616" s="4">
        <v>-0.04218015915787177</v>
      </c>
      <c r="J616" s="4">
        <v>0.1</v>
      </c>
      <c r="K616" s="4">
        <v>0.07100043569008641</v>
      </c>
      <c r="L616" s="1" t="s">
        <v>833</v>
      </c>
      <c r="M616" s="3" t="s">
        <v>648</v>
      </c>
      <c r="N616" s="5">
        <v>20.99230769230769</v>
      </c>
      <c r="O616" s="3">
        <v>3.9</v>
      </c>
      <c r="P616" s="3">
        <v>1.52</v>
      </c>
      <c r="Q616" s="4">
        <v>0.3897435897435897</v>
      </c>
      <c r="R616" s="1">
        <v>3</v>
      </c>
      <c r="S616" s="4">
        <v>0.0595720409403111</v>
      </c>
      <c r="T616" s="1" t="s">
        <v>956</v>
      </c>
      <c r="U616" s="4" t="s">
        <v>1062</v>
      </c>
      <c r="V616" s="1" t="s">
        <v>1066</v>
      </c>
      <c r="W616" s="6" t="s">
        <v>1070</v>
      </c>
      <c r="X616" s="7">
        <v>34226.368607</v>
      </c>
      <c r="Y616" s="10">
        <v>45606</v>
      </c>
      <c r="Z616" s="1" t="s">
        <v>1089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HYPERLINK("https://www.suredividend.com/sure-analysis-CFG/","Citizens Financial Group Inc")</f>
        <v>0</v>
      </c>
      <c r="C617" s="1" t="s">
        <v>937</v>
      </c>
      <c r="D617" s="3">
        <v>42</v>
      </c>
      <c r="E617" s="3">
        <v>46.55</v>
      </c>
      <c r="F617" s="3">
        <v>32</v>
      </c>
      <c r="G617" s="4">
        <v>1.4546875</v>
      </c>
      <c r="H617" s="4">
        <v>0.03609022556390978</v>
      </c>
      <c r="I617" s="4">
        <v>-0.07221775191019064</v>
      </c>
      <c r="J617" s="4">
        <v>0.12</v>
      </c>
      <c r="K617" s="4">
        <v>0.07098172090980648</v>
      </c>
      <c r="L617" s="1" t="s">
        <v>833</v>
      </c>
      <c r="M617" s="3" t="s">
        <v>833</v>
      </c>
      <c r="N617" s="5">
        <v>14.546875</v>
      </c>
      <c r="O617" s="3">
        <v>3.2</v>
      </c>
      <c r="P617" s="3">
        <v>1.68</v>
      </c>
      <c r="Q617" s="4">
        <v>0.5249999999999999</v>
      </c>
      <c r="R617" s="1">
        <v>3</v>
      </c>
      <c r="S617" s="4">
        <v>0.03025579475561258</v>
      </c>
      <c r="T617" s="1" t="s">
        <v>1018</v>
      </c>
      <c r="U617" s="4" t="s">
        <v>1062</v>
      </c>
      <c r="V617" s="1" t="s">
        <v>1066</v>
      </c>
      <c r="W617" s="6" t="s">
        <v>1072</v>
      </c>
      <c r="X617" s="7">
        <v>20523.423822</v>
      </c>
      <c r="Y617" s="10">
        <v>45582</v>
      </c>
      <c r="Z617" s="1" t="s">
        <v>1089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HYPERLINK("https://www.suredividend.com/sure-analysis-FRME/","First Merchants Corp.")</f>
        <v>0</v>
      </c>
      <c r="C618" s="1" t="s">
        <v>937</v>
      </c>
      <c r="D618" s="3">
        <v>43</v>
      </c>
      <c r="E618" s="3">
        <v>43.35</v>
      </c>
      <c r="F618" s="3">
        <v>37</v>
      </c>
      <c r="G618" s="4">
        <v>1.171621621621622</v>
      </c>
      <c r="H618" s="4">
        <v>0.03229527104959631</v>
      </c>
      <c r="I618" s="4">
        <v>-0.03118127424539563</v>
      </c>
      <c r="J618" s="4">
        <v>0.07000000000000001</v>
      </c>
      <c r="K618" s="4">
        <v>0.06990175950106847</v>
      </c>
      <c r="L618" s="1" t="s">
        <v>833</v>
      </c>
      <c r="M618" s="3" t="s">
        <v>591</v>
      </c>
      <c r="N618" s="5">
        <v>12.94029850746269</v>
      </c>
      <c r="O618" s="3">
        <v>3.35</v>
      </c>
      <c r="P618" s="3">
        <v>1.4</v>
      </c>
      <c r="Q618" s="4">
        <v>0.417910447761194</v>
      </c>
      <c r="R618" s="1">
        <v>13</v>
      </c>
      <c r="S618" s="4">
        <v>0.08030860883184343</v>
      </c>
      <c r="T618" s="1" t="s">
        <v>952</v>
      </c>
      <c r="U618" s="4" t="s">
        <v>1062</v>
      </c>
      <c r="V618" s="1" t="s">
        <v>1066</v>
      </c>
      <c r="W618" s="6" t="s">
        <v>1072</v>
      </c>
      <c r="X618" s="7">
        <v>2541.044388</v>
      </c>
      <c r="Y618" s="10">
        <v>45605</v>
      </c>
      <c r="Z618" s="1" t="s">
        <v>1093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HYPERLINK("https://www.suredividend.com/sure-analysis-CUZ/","Cousins Properties Inc.")</f>
        <v>0</v>
      </c>
      <c r="C619" s="1" t="s">
        <v>937</v>
      </c>
      <c r="D619" s="3">
        <v>30</v>
      </c>
      <c r="E619" s="3">
        <v>30.84</v>
      </c>
      <c r="F619" s="3">
        <v>33</v>
      </c>
      <c r="G619" s="4">
        <v>0.9345454545454546</v>
      </c>
      <c r="H619" s="4">
        <v>0.04150453955901427</v>
      </c>
      <c r="I619" s="4">
        <v>0.01363106988006169</v>
      </c>
      <c r="J619" s="4">
        <v>0.02</v>
      </c>
      <c r="K619" s="4">
        <v>0.06865688929289537</v>
      </c>
      <c r="L619" s="1" t="s">
        <v>833</v>
      </c>
      <c r="M619" s="3" t="s">
        <v>591</v>
      </c>
      <c r="N619" s="5">
        <v>11.50746268656716</v>
      </c>
      <c r="O619" s="3">
        <v>2.68</v>
      </c>
      <c r="P619" s="3">
        <v>1.28</v>
      </c>
      <c r="Q619" s="4">
        <v>0.4776119402985075</v>
      </c>
      <c r="R619" s="1">
        <v>0</v>
      </c>
      <c r="S619" s="4">
        <v>0.007693214731534503</v>
      </c>
      <c r="T619" s="1" t="s">
        <v>988</v>
      </c>
      <c r="U619" s="4" t="s">
        <v>1063</v>
      </c>
      <c r="V619" s="1" t="s">
        <v>1066</v>
      </c>
      <c r="W619" s="6" t="s">
        <v>1076</v>
      </c>
      <c r="X619" s="7">
        <v>4687.439192</v>
      </c>
      <c r="Y619" s="10">
        <v>45590</v>
      </c>
      <c r="Z619" s="1" t="s">
        <v>1088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HYPERLINK("https://www.suredividend.com/sure-analysis-TS/","Tenaris S.A.")</f>
        <v>0</v>
      </c>
      <c r="C620" s="1" t="s">
        <v>937</v>
      </c>
      <c r="D620" s="3">
        <v>37</v>
      </c>
      <c r="E620" s="3">
        <v>37.49</v>
      </c>
      <c r="F620" s="3">
        <v>34</v>
      </c>
      <c r="G620" s="4">
        <v>1.10264705882353</v>
      </c>
      <c r="H620" s="4">
        <v>0.03574286476393705</v>
      </c>
      <c r="I620" s="4">
        <v>-0.01935301976160964</v>
      </c>
      <c r="J620" s="4">
        <v>0.06</v>
      </c>
      <c r="K620" s="4">
        <v>0.0684407974376382</v>
      </c>
      <c r="L620" s="1" t="s">
        <v>833</v>
      </c>
      <c r="M620" s="3" t="s">
        <v>591</v>
      </c>
      <c r="N620" s="5">
        <v>11.02647058823529</v>
      </c>
      <c r="O620" s="3">
        <v>3.4</v>
      </c>
      <c r="P620" s="3">
        <v>1.34</v>
      </c>
      <c r="Q620" s="4">
        <v>0.3941176470588236</v>
      </c>
      <c r="R620" s="1">
        <v>4</v>
      </c>
      <c r="S620" s="4">
        <v>0</v>
      </c>
      <c r="T620" s="1" t="s">
        <v>960</v>
      </c>
      <c r="U620" s="4" t="s">
        <v>1062</v>
      </c>
      <c r="V620" s="1" t="s">
        <v>1067</v>
      </c>
      <c r="W620" s="6" t="s">
        <v>1078</v>
      </c>
      <c r="X620" s="7">
        <v>22050.05734</v>
      </c>
      <c r="Y620" s="10">
        <v>45612</v>
      </c>
      <c r="Z620" s="1" t="s">
        <v>1089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HYPERLINK("https://www.suredividend.com/sure-analysis-BC/","Brunswick Corp.")</f>
        <v>0</v>
      </c>
      <c r="C621" s="1" t="s">
        <v>937</v>
      </c>
      <c r="D621" s="3">
        <v>81</v>
      </c>
      <c r="E621" s="3">
        <v>79.91</v>
      </c>
      <c r="F621" s="3">
        <v>50</v>
      </c>
      <c r="G621" s="4">
        <v>1.5982</v>
      </c>
      <c r="H621" s="4">
        <v>0.02102365160805907</v>
      </c>
      <c r="I621" s="4">
        <v>-0.08951294665086706</v>
      </c>
      <c r="J621" s="4">
        <v>0.15</v>
      </c>
      <c r="K621" s="4">
        <v>0.06777143974092881</v>
      </c>
      <c r="L621" s="1" t="s">
        <v>833</v>
      </c>
      <c r="M621" s="3" t="s">
        <v>833</v>
      </c>
      <c r="N621" s="5">
        <v>17.75777777777778</v>
      </c>
      <c r="O621" s="3">
        <v>4.5</v>
      </c>
      <c r="P621" s="3">
        <v>1.68</v>
      </c>
      <c r="Q621" s="4">
        <v>0.3733333333333333</v>
      </c>
      <c r="R621" s="1">
        <v>12</v>
      </c>
      <c r="S621" s="4">
        <v>0.07033701387905711</v>
      </c>
      <c r="T621" s="1" t="s">
        <v>961</v>
      </c>
      <c r="U621" s="4" t="s">
        <v>1062</v>
      </c>
      <c r="V621" s="1" t="s">
        <v>1066</v>
      </c>
      <c r="W621" s="6" t="s">
        <v>1077</v>
      </c>
      <c r="X621" s="7">
        <v>5272.059438</v>
      </c>
      <c r="Y621" s="10">
        <v>45590</v>
      </c>
      <c r="Z621" s="1" t="s">
        <v>1081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HYPERLINK("https://www.suredividend.com/sure-analysis-CNA/","CNA Financial Corp.")</f>
        <v>0</v>
      </c>
      <c r="C622" s="1" t="s">
        <v>937</v>
      </c>
      <c r="D622" s="3">
        <v>49</v>
      </c>
      <c r="E622" s="3">
        <v>48.92</v>
      </c>
      <c r="F622" s="3">
        <v>50</v>
      </c>
      <c r="G622" s="4">
        <v>0.9784</v>
      </c>
      <c r="H622" s="4">
        <v>0.03597710547833197</v>
      </c>
      <c r="I622" s="4">
        <v>0.004376889645150817</v>
      </c>
      <c r="J622" s="4">
        <v>0.03</v>
      </c>
      <c r="K622" s="4">
        <v>0.06678172899344892</v>
      </c>
      <c r="L622" s="1" t="s">
        <v>833</v>
      </c>
      <c r="M622" s="3" t="s">
        <v>591</v>
      </c>
      <c r="N622" s="5">
        <v>9.784000000000001</v>
      </c>
      <c r="O622" s="3">
        <v>5</v>
      </c>
      <c r="P622" s="3">
        <v>1.76</v>
      </c>
      <c r="Q622" s="4">
        <v>0.352</v>
      </c>
      <c r="R622" s="1">
        <v>8</v>
      </c>
      <c r="S622" s="4">
        <v>0.02996744995959233</v>
      </c>
      <c r="T622" s="1" t="s">
        <v>981</v>
      </c>
      <c r="U622" s="4" t="s">
        <v>1062</v>
      </c>
      <c r="V622" s="1" t="s">
        <v>1066</v>
      </c>
      <c r="W622" s="6" t="s">
        <v>1072</v>
      </c>
      <c r="X622" s="7">
        <v>13252.319415</v>
      </c>
      <c r="Y622" s="10">
        <v>45503</v>
      </c>
      <c r="Z622" s="1" t="s">
        <v>1081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HYPERLINK("https://www.suredividend.com/sure-analysis-NBHC/","National Bank Holdings Corporation")</f>
        <v>0</v>
      </c>
      <c r="C623" s="1" t="s">
        <v>937</v>
      </c>
      <c r="D623" s="3">
        <v>45</v>
      </c>
      <c r="E623" s="3">
        <v>47.82</v>
      </c>
      <c r="F623" s="3">
        <v>42</v>
      </c>
      <c r="G623" s="4">
        <v>1.138571428571429</v>
      </c>
      <c r="H623" s="4">
        <v>0.02425763278962777</v>
      </c>
      <c r="I623" s="4">
        <v>-0.02562093643782393</v>
      </c>
      <c r="J623" s="4">
        <v>0.07000000000000001</v>
      </c>
      <c r="K623" s="4">
        <v>0.06673625590225152</v>
      </c>
      <c r="L623" s="1" t="s">
        <v>833</v>
      </c>
      <c r="M623" s="3" t="s">
        <v>833</v>
      </c>
      <c r="N623" s="5">
        <v>15.78217821782178</v>
      </c>
      <c r="O623" s="3">
        <v>3.03</v>
      </c>
      <c r="P623" s="3">
        <v>1.16</v>
      </c>
      <c r="Q623" s="4">
        <v>0.3828382838283829</v>
      </c>
      <c r="R623" s="1">
        <v>10</v>
      </c>
      <c r="S623" s="4">
        <v>0.07039956279333892</v>
      </c>
      <c r="T623" s="1" t="s">
        <v>956</v>
      </c>
      <c r="U623" s="4" t="s">
        <v>1062</v>
      </c>
      <c r="V623" s="1" t="s">
        <v>1066</v>
      </c>
      <c r="W623" s="6" t="s">
        <v>1072</v>
      </c>
      <c r="X623" s="7">
        <v>1817.046065</v>
      </c>
      <c r="Y623" s="10">
        <v>45592</v>
      </c>
      <c r="Z623" s="1" t="s">
        <v>1090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HYPERLINK("https://www.suredividend.com/sure-analysis-F/","Ford Motor Co.")</f>
        <v>0</v>
      </c>
      <c r="C624" s="1" t="s">
        <v>937</v>
      </c>
      <c r="D624" s="3">
        <v>10.75</v>
      </c>
      <c r="E624" s="3">
        <v>11.23</v>
      </c>
      <c r="F624" s="3">
        <v>11.9</v>
      </c>
      <c r="G624" s="4">
        <v>0.9436974789915966</v>
      </c>
      <c r="H624" s="4">
        <v>0.05342831700801424</v>
      </c>
      <c r="I624" s="4">
        <v>0.01165734969466148</v>
      </c>
      <c r="J624" s="4">
        <v>0.01</v>
      </c>
      <c r="K624" s="4">
        <v>0.06666910381987767</v>
      </c>
      <c r="L624" s="1" t="s">
        <v>833</v>
      </c>
      <c r="M624" s="3" t="s">
        <v>939</v>
      </c>
      <c r="N624" s="5">
        <v>6.136612021857924</v>
      </c>
      <c r="O624" s="3">
        <v>1.83</v>
      </c>
      <c r="P624" s="3">
        <v>0.6</v>
      </c>
      <c r="Q624" s="4">
        <v>0.3278688524590164</v>
      </c>
      <c r="R624" s="1">
        <v>2</v>
      </c>
      <c r="S624" s="4">
        <v>0</v>
      </c>
      <c r="T624" s="1" t="s">
        <v>980</v>
      </c>
      <c r="U624" s="4" t="s">
        <v>1062</v>
      </c>
      <c r="V624" s="1" t="s">
        <v>1066</v>
      </c>
      <c r="W624" s="6" t="s">
        <v>1077</v>
      </c>
      <c r="X624" s="7">
        <v>44551.775128</v>
      </c>
      <c r="Y624" s="10">
        <v>45594</v>
      </c>
      <c r="Z624" s="1" t="s">
        <v>1089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HYPERLINK("https://www.suredividend.com/sure-analysis-ZION/","Zions Bancorporation N.A")</f>
        <v>0</v>
      </c>
      <c r="C625" s="1" t="s">
        <v>937</v>
      </c>
      <c r="D625" s="3">
        <v>52</v>
      </c>
      <c r="E625" s="3">
        <v>59.19</v>
      </c>
      <c r="F625" s="3">
        <v>62</v>
      </c>
      <c r="G625" s="4">
        <v>0.9546774193548386</v>
      </c>
      <c r="H625" s="4">
        <v>0.02905896266261193</v>
      </c>
      <c r="I625" s="4">
        <v>0.009319514000710294</v>
      </c>
      <c r="J625" s="4">
        <v>0.03</v>
      </c>
      <c r="K625" s="4">
        <v>0.06620742382387745</v>
      </c>
      <c r="L625" s="1" t="s">
        <v>833</v>
      </c>
      <c r="M625" s="3" t="s">
        <v>591</v>
      </c>
      <c r="N625" s="5">
        <v>12.33125</v>
      </c>
      <c r="O625" s="3">
        <v>4.8</v>
      </c>
      <c r="P625" s="3">
        <v>1.72</v>
      </c>
      <c r="Q625" s="4">
        <v>0.3583333333333333</v>
      </c>
      <c r="R625" s="1">
        <v>12</v>
      </c>
      <c r="S625" s="4">
        <v>0.03973716477033884</v>
      </c>
      <c r="T625" s="1" t="s">
        <v>1008</v>
      </c>
      <c r="U625" s="4" t="s">
        <v>1062</v>
      </c>
      <c r="V625" s="1" t="s">
        <v>1066</v>
      </c>
      <c r="W625" s="6" t="s">
        <v>1072</v>
      </c>
      <c r="X625" s="7">
        <v>8743.026992999999</v>
      </c>
      <c r="Y625" s="10">
        <v>45589</v>
      </c>
      <c r="Z625" s="1" t="s">
        <v>1083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HYPERLINK("https://www.suredividend.com/sure-analysis-FNF/","Fidelity National Financial Inc")</f>
        <v>0</v>
      </c>
      <c r="C626" s="1" t="s">
        <v>937</v>
      </c>
      <c r="D626" s="3">
        <v>57</v>
      </c>
      <c r="E626" s="3">
        <v>61.03</v>
      </c>
      <c r="F626" s="3">
        <v>47</v>
      </c>
      <c r="G626" s="4">
        <v>1.298510638297872</v>
      </c>
      <c r="H626" s="4">
        <v>0.03277076847452073</v>
      </c>
      <c r="I626" s="4">
        <v>-0.05090235103507645</v>
      </c>
      <c r="J626" s="4">
        <v>0.09</v>
      </c>
      <c r="K626" s="4">
        <v>0.06422854853394888</v>
      </c>
      <c r="L626" s="1" t="s">
        <v>833</v>
      </c>
      <c r="M626" s="3" t="s">
        <v>591</v>
      </c>
      <c r="N626" s="5">
        <v>13.01279317697228</v>
      </c>
      <c r="O626" s="3">
        <v>4.69</v>
      </c>
      <c r="P626" s="3">
        <v>2</v>
      </c>
      <c r="Q626" s="4">
        <v>0.4264392324093816</v>
      </c>
      <c r="R626" s="1">
        <v>13</v>
      </c>
      <c r="S626" s="4">
        <v>0.03189895429618583</v>
      </c>
      <c r="T626" s="1" t="s">
        <v>943</v>
      </c>
      <c r="U626" s="4" t="s">
        <v>1062</v>
      </c>
      <c r="V626" s="1" t="s">
        <v>1066</v>
      </c>
      <c r="W626" s="6" t="s">
        <v>1072</v>
      </c>
      <c r="X626" s="7">
        <v>16702.937195</v>
      </c>
      <c r="Y626" s="10">
        <v>45520</v>
      </c>
      <c r="Z626" s="1" t="s">
        <v>1085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HYPERLINK("https://www.suredividend.com/sure-analysis-CAKE/","Cheesecake Factory Inc.")</f>
        <v>0</v>
      </c>
      <c r="C627" s="1" t="s">
        <v>937</v>
      </c>
      <c r="D627" s="3">
        <v>47</v>
      </c>
      <c r="E627" s="3">
        <v>46.98</v>
      </c>
      <c r="F627" s="3">
        <v>43</v>
      </c>
      <c r="G627" s="4">
        <v>1.092558139534884</v>
      </c>
      <c r="H627" s="4">
        <v>0.02298850574712644</v>
      </c>
      <c r="I627" s="4">
        <v>-0.01754857111239116</v>
      </c>
      <c r="J627" s="4">
        <v>0.06</v>
      </c>
      <c r="K627" s="4">
        <v>0.06381763567068544</v>
      </c>
      <c r="L627" s="1" t="s">
        <v>833</v>
      </c>
      <c r="M627" s="3" t="s">
        <v>833</v>
      </c>
      <c r="N627" s="5">
        <v>14.19335347432024</v>
      </c>
      <c r="O627" s="3">
        <v>3.31</v>
      </c>
      <c r="P627" s="3">
        <v>1.08</v>
      </c>
      <c r="Q627" s="4">
        <v>0.3262839879154079</v>
      </c>
      <c r="R627" s="1">
        <v>1</v>
      </c>
      <c r="S627" s="4">
        <v>0.06069091570555463</v>
      </c>
      <c r="T627" s="1" t="s">
        <v>998</v>
      </c>
      <c r="U627" s="4" t="s">
        <v>1062</v>
      </c>
      <c r="V627" s="1" t="s">
        <v>1066</v>
      </c>
      <c r="W627" s="6" t="s">
        <v>1077</v>
      </c>
      <c r="X627" s="7">
        <v>2397.336024</v>
      </c>
      <c r="Y627" s="10">
        <v>45599</v>
      </c>
      <c r="Z627" s="1" t="s">
        <v>1079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HYPERLINK("https://www.suredividend.com/sure-analysis-FULT/","Fulton Financial Corp.")</f>
        <v>0</v>
      </c>
      <c r="C628" s="1" t="s">
        <v>937</v>
      </c>
      <c r="D628" s="3">
        <v>18.79</v>
      </c>
      <c r="E628" s="3">
        <v>21.05</v>
      </c>
      <c r="F628" s="3">
        <v>17.5</v>
      </c>
      <c r="G628" s="4">
        <v>1.202857142857143</v>
      </c>
      <c r="H628" s="4">
        <v>0.0323040380047506</v>
      </c>
      <c r="I628" s="4">
        <v>-0.03626598051479335</v>
      </c>
      <c r="J628" s="4">
        <v>0.07000000000000001</v>
      </c>
      <c r="K628" s="4">
        <v>0.06327779963596236</v>
      </c>
      <c r="L628" s="1" t="s">
        <v>833</v>
      </c>
      <c r="M628" s="3" t="s">
        <v>591</v>
      </c>
      <c r="N628" s="5">
        <v>12.02857142857143</v>
      </c>
      <c r="O628" s="3">
        <v>1.75</v>
      </c>
      <c r="P628" s="3">
        <v>0.68</v>
      </c>
      <c r="Q628" s="4">
        <v>0.3885714285714286</v>
      </c>
      <c r="R628" s="1">
        <v>14</v>
      </c>
      <c r="S628" s="4">
        <v>0.06000153927394081</v>
      </c>
      <c r="T628" s="1" t="s">
        <v>957</v>
      </c>
      <c r="U628" s="4" t="s">
        <v>1062</v>
      </c>
      <c r="V628" s="1" t="s">
        <v>1066</v>
      </c>
      <c r="W628" s="6" t="s">
        <v>1072</v>
      </c>
      <c r="X628" s="7">
        <v>3831.635533</v>
      </c>
      <c r="Y628" s="10">
        <v>45582</v>
      </c>
      <c r="Z628" s="1" t="s">
        <v>1083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HYPERLINK("https://www.suredividend.com/sure-analysis-DTEGY/","Deutsche Telekom AG")</f>
        <v>0</v>
      </c>
      <c r="C629" s="1" t="s">
        <v>937</v>
      </c>
      <c r="D629" s="3">
        <v>28</v>
      </c>
      <c r="E629" s="3">
        <v>30.34</v>
      </c>
      <c r="F629" s="3">
        <v>29</v>
      </c>
      <c r="G629" s="4">
        <v>1.046206896551724</v>
      </c>
      <c r="H629" s="4">
        <v>0.02603823335530653</v>
      </c>
      <c r="I629" s="4">
        <v>-0.008993542756384421</v>
      </c>
      <c r="J629" s="4">
        <v>0.05</v>
      </c>
      <c r="K629" s="4">
        <v>0.0631006566211918</v>
      </c>
      <c r="L629" s="1" t="s">
        <v>833</v>
      </c>
      <c r="M629" s="3" t="s">
        <v>833</v>
      </c>
      <c r="N629" s="5">
        <v>15.96842105263158</v>
      </c>
      <c r="O629" s="3">
        <v>1.9</v>
      </c>
      <c r="P629" s="3">
        <v>0.79</v>
      </c>
      <c r="Q629" s="4">
        <v>0.4157894736842105</v>
      </c>
      <c r="R629" s="1">
        <v>2</v>
      </c>
      <c r="S629" s="4">
        <v>0.0194793473873287</v>
      </c>
      <c r="T629" s="1" t="s">
        <v>1024</v>
      </c>
      <c r="U629" s="4" t="s">
        <v>1062</v>
      </c>
      <c r="V629" s="1" t="s">
        <v>1067</v>
      </c>
      <c r="W629" s="6" t="s">
        <v>1068</v>
      </c>
      <c r="Y629" s="10">
        <v>45532</v>
      </c>
      <c r="Z629" s="1" t="s">
        <v>1088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HYPERLINK("https://www.suredividend.com/sure-analysis-JCI/","Johnson Controls International plc")</f>
        <v>0</v>
      </c>
      <c r="C630" s="1" t="s">
        <v>937</v>
      </c>
      <c r="D630" s="3">
        <v>86</v>
      </c>
      <c r="E630" s="3">
        <v>83.64</v>
      </c>
      <c r="F630" s="3">
        <v>62</v>
      </c>
      <c r="G630" s="4">
        <v>1.349032258064516</v>
      </c>
      <c r="H630" s="4">
        <v>0.01769488283118125</v>
      </c>
      <c r="I630" s="4">
        <v>-0.05812009121886375</v>
      </c>
      <c r="J630" s="4">
        <v>0.11</v>
      </c>
      <c r="K630" s="4">
        <v>0.0626128016646601</v>
      </c>
      <c r="L630" s="1" t="s">
        <v>833</v>
      </c>
      <c r="M630" s="3" t="s">
        <v>648</v>
      </c>
      <c r="N630" s="5">
        <v>24.24347826086957</v>
      </c>
      <c r="O630" s="3">
        <v>3.45</v>
      </c>
      <c r="P630" s="3">
        <v>1.48</v>
      </c>
      <c r="Q630" s="4">
        <v>0.4289855072463768</v>
      </c>
      <c r="R630" s="1">
        <v>3</v>
      </c>
      <c r="S630" s="4">
        <v>0.05993856763806171</v>
      </c>
      <c r="T630" s="1" t="s">
        <v>1050</v>
      </c>
      <c r="U630" s="4" t="s">
        <v>1062</v>
      </c>
      <c r="V630" s="1" t="s">
        <v>1067</v>
      </c>
      <c r="W630" s="6" t="s">
        <v>1069</v>
      </c>
      <c r="X630" s="7">
        <v>55879.333374</v>
      </c>
      <c r="Y630" s="10">
        <v>45610</v>
      </c>
      <c r="Z630" s="1" t="s">
        <v>1085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HYPERLINK("https://www.suredividend.com/sure-analysis-KRG/","Kite Realty Group Trust")</f>
        <v>0</v>
      </c>
      <c r="C631" s="1" t="s">
        <v>937</v>
      </c>
      <c r="D631" s="3">
        <v>27</v>
      </c>
      <c r="E631" s="3">
        <v>26.935</v>
      </c>
      <c r="F631" s="3">
        <v>25</v>
      </c>
      <c r="G631" s="4">
        <v>1.0774</v>
      </c>
      <c r="H631" s="4">
        <v>0.04009652868015594</v>
      </c>
      <c r="I631" s="4">
        <v>-0.01479954042094467</v>
      </c>
      <c r="J631" s="4">
        <v>0.04</v>
      </c>
      <c r="K631" s="4">
        <v>0.06259551219429893</v>
      </c>
      <c r="L631" s="1" t="s">
        <v>833</v>
      </c>
      <c r="M631" s="3" t="s">
        <v>591</v>
      </c>
      <c r="N631" s="5">
        <v>13.01207729468599</v>
      </c>
      <c r="O631" s="3">
        <v>2.07</v>
      </c>
      <c r="P631" s="3">
        <v>1.08</v>
      </c>
      <c r="Q631" s="4">
        <v>0.5217391304347827</v>
      </c>
      <c r="R631" s="1">
        <v>4</v>
      </c>
      <c r="S631" s="4">
        <v>0.03936839817115478</v>
      </c>
      <c r="T631" s="1" t="s">
        <v>1051</v>
      </c>
      <c r="U631" s="4" t="s">
        <v>1063</v>
      </c>
      <c r="V631" s="1" t="s">
        <v>1066</v>
      </c>
      <c r="W631" s="6" t="s">
        <v>1076</v>
      </c>
      <c r="X631" s="7">
        <v>5904.831157</v>
      </c>
      <c r="Y631" s="10">
        <v>45603</v>
      </c>
      <c r="Z631" s="1" t="s">
        <v>1085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HYPERLINK("https://www.suredividend.com/sure-analysis-TJX/","TJX Companies, Inc.")</f>
        <v>0</v>
      </c>
      <c r="C632" s="1" t="s">
        <v>937</v>
      </c>
      <c r="D632" s="3">
        <v>119</v>
      </c>
      <c r="E632" s="3">
        <v>119.64</v>
      </c>
      <c r="F632" s="3">
        <v>90</v>
      </c>
      <c r="G632" s="4">
        <v>1.329333333333333</v>
      </c>
      <c r="H632" s="4">
        <v>0.01253761283851555</v>
      </c>
      <c r="I632" s="4">
        <v>-0.05534501433525985</v>
      </c>
      <c r="J632" s="4">
        <v>0.11</v>
      </c>
      <c r="K632" s="4">
        <v>0.06253751691033327</v>
      </c>
      <c r="L632" s="1" t="s">
        <v>833</v>
      </c>
      <c r="M632" s="3" t="s">
        <v>648</v>
      </c>
      <c r="N632" s="5">
        <v>29.10948905109489</v>
      </c>
      <c r="O632" s="3">
        <v>4.11</v>
      </c>
      <c r="P632" s="3">
        <v>1.5</v>
      </c>
      <c r="Q632" s="4">
        <v>0.364963503649635</v>
      </c>
      <c r="R632" s="1">
        <v>3</v>
      </c>
      <c r="S632" s="4">
        <v>0.110211834409091</v>
      </c>
      <c r="T632" s="1" t="s">
        <v>1008</v>
      </c>
      <c r="U632" s="4" t="s">
        <v>1062</v>
      </c>
      <c r="V632" s="1" t="s">
        <v>1066</v>
      </c>
      <c r="W632" s="6" t="s">
        <v>1077</v>
      </c>
      <c r="X632" s="7">
        <v>134972.543361</v>
      </c>
      <c r="Y632" s="10">
        <v>45530</v>
      </c>
      <c r="Z632" s="1" t="s">
        <v>1086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HYPERLINK("https://www.suredividend.com/sure-analysis-PFC/","Premier Financial Corp")</f>
        <v>0</v>
      </c>
      <c r="C633" s="1" t="s">
        <v>937</v>
      </c>
      <c r="D633" s="3">
        <v>25</v>
      </c>
      <c r="E633" s="3">
        <v>27.85</v>
      </c>
      <c r="F633" s="3">
        <v>24</v>
      </c>
      <c r="G633" s="4">
        <v>1.160416666666667</v>
      </c>
      <c r="H633" s="4">
        <v>0.04452423698384201</v>
      </c>
      <c r="I633" s="4">
        <v>-0.02931748112172972</v>
      </c>
      <c r="J633" s="4">
        <v>0.05</v>
      </c>
      <c r="K633" s="4">
        <v>0.06149859597534757</v>
      </c>
      <c r="L633" s="1" t="s">
        <v>833</v>
      </c>
      <c r="M633" s="3" t="s">
        <v>591</v>
      </c>
      <c r="N633" s="5">
        <v>13.58536585365854</v>
      </c>
      <c r="O633" s="3">
        <v>2.05</v>
      </c>
      <c r="P633" s="3">
        <v>1.24</v>
      </c>
      <c r="Q633" s="4">
        <v>0.6048780487804879</v>
      </c>
      <c r="R633" s="1">
        <v>12</v>
      </c>
      <c r="S633" s="4">
        <v>0.03601968190208304</v>
      </c>
      <c r="T633" s="1" t="s">
        <v>944</v>
      </c>
      <c r="U633" s="4" t="s">
        <v>1062</v>
      </c>
      <c r="V633" s="1" t="s">
        <v>1066</v>
      </c>
      <c r="W633" s="6" t="s">
        <v>1072</v>
      </c>
      <c r="X633" s="7">
        <v>997.1034079999999</v>
      </c>
      <c r="Y633" s="10">
        <v>45595</v>
      </c>
      <c r="Z633" s="1" t="s">
        <v>1088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HYPERLINK("https://www.suredividend.com/sure-analysis-CIO/","City Office REIT Inc")</f>
        <v>0</v>
      </c>
      <c r="C634" s="1" t="s">
        <v>937</v>
      </c>
      <c r="D634" s="3">
        <v>5.71</v>
      </c>
      <c r="E634" s="3">
        <v>4.83</v>
      </c>
      <c r="F634" s="3">
        <v>5.54</v>
      </c>
      <c r="G634" s="4">
        <v>0.871841155234657</v>
      </c>
      <c r="H634" s="4">
        <v>0.08281573498964803</v>
      </c>
      <c r="I634" s="4">
        <v>0.0278092615916723</v>
      </c>
      <c r="J634" s="4">
        <v>-0.05</v>
      </c>
      <c r="K634" s="4">
        <v>0.05999224958593308</v>
      </c>
      <c r="L634" s="1" t="s">
        <v>833</v>
      </c>
      <c r="M634" s="3" t="s">
        <v>939</v>
      </c>
      <c r="N634" s="5">
        <v>4.163793103448276</v>
      </c>
      <c r="O634" s="3">
        <v>1.16</v>
      </c>
      <c r="P634" s="3">
        <v>0.4</v>
      </c>
      <c r="Q634" s="4">
        <v>0.3448275862068966</v>
      </c>
      <c r="R634" s="1">
        <v>0</v>
      </c>
      <c r="S634" s="4">
        <v>0.02834672210021361</v>
      </c>
      <c r="T634" s="1" t="s">
        <v>967</v>
      </c>
      <c r="U634" s="4" t="s">
        <v>1063</v>
      </c>
      <c r="V634" s="1" t="s">
        <v>1066</v>
      </c>
      <c r="W634" s="6" t="s">
        <v>1076</v>
      </c>
      <c r="X634" s="7">
        <v>193.944086</v>
      </c>
      <c r="Y634" s="10">
        <v>45506</v>
      </c>
      <c r="Z634" s="1" t="s">
        <v>1081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HYPERLINK("https://www.suredividend.com/sure-analysis-POOL/","Pool Corporation")</f>
        <v>0</v>
      </c>
      <c r="C635" s="1" t="s">
        <v>937</v>
      </c>
      <c r="D635" s="3">
        <v>366</v>
      </c>
      <c r="E635" s="3">
        <v>360.72</v>
      </c>
      <c r="F635" s="3">
        <v>279</v>
      </c>
      <c r="G635" s="4">
        <v>1.292903225806452</v>
      </c>
      <c r="H635" s="4">
        <v>0.01330671989354624</v>
      </c>
      <c r="I635" s="4">
        <v>-0.05008051485509546</v>
      </c>
      <c r="J635" s="4">
        <v>0.1</v>
      </c>
      <c r="K635" s="4">
        <v>0.05949063832891843</v>
      </c>
      <c r="L635" s="1" t="s">
        <v>833</v>
      </c>
      <c r="M635" s="3" t="s">
        <v>648</v>
      </c>
      <c r="N635" s="5">
        <v>32.35156950672646</v>
      </c>
      <c r="O635" s="3">
        <v>11.15</v>
      </c>
      <c r="P635" s="3">
        <v>4.8</v>
      </c>
      <c r="Q635" s="4">
        <v>0.4304932735426009</v>
      </c>
      <c r="R635" s="1">
        <v>14</v>
      </c>
      <c r="S635" s="4">
        <v>0.09998725011994058</v>
      </c>
      <c r="T635" s="1" t="s">
        <v>998</v>
      </c>
      <c r="U635" s="4" t="s">
        <v>1062</v>
      </c>
      <c r="V635" s="1" t="s">
        <v>1066</v>
      </c>
      <c r="W635" s="6" t="s">
        <v>1077</v>
      </c>
      <c r="X635" s="7">
        <v>13731.956363</v>
      </c>
      <c r="Y635" s="10">
        <v>45596</v>
      </c>
      <c r="Z635" s="1" t="s">
        <v>1085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HYPERLINK("https://www.suredividend.com/sure-analysis-NEWT/","NewtekOne Inc")</f>
        <v>0</v>
      </c>
      <c r="C636" s="1" t="s">
        <v>937</v>
      </c>
      <c r="D636" s="3">
        <v>12.82</v>
      </c>
      <c r="E636" s="3">
        <v>13.82</v>
      </c>
      <c r="F636" s="3">
        <v>14.63</v>
      </c>
      <c r="G636" s="4">
        <v>0.9446343130553656</v>
      </c>
      <c r="H636" s="4">
        <v>0.05499276410998553</v>
      </c>
      <c r="I636" s="4">
        <v>0.011456609313236</v>
      </c>
      <c r="J636" s="4">
        <v>0</v>
      </c>
      <c r="K636" s="4">
        <v>0.05926216041223831</v>
      </c>
      <c r="L636" s="1" t="s">
        <v>833</v>
      </c>
      <c r="M636" s="3" t="s">
        <v>939</v>
      </c>
      <c r="N636" s="5">
        <v>7.087179487179488</v>
      </c>
      <c r="O636" s="3">
        <v>1.95</v>
      </c>
      <c r="P636" s="3">
        <v>0.76</v>
      </c>
      <c r="Q636" s="4">
        <v>0.3897435897435897</v>
      </c>
      <c r="R636" s="1">
        <v>1</v>
      </c>
      <c r="S636" s="4">
        <v>0</v>
      </c>
      <c r="T636" s="1" t="s">
        <v>967</v>
      </c>
      <c r="U636" s="4" t="s">
        <v>1065</v>
      </c>
      <c r="V636" s="1" t="s">
        <v>1066</v>
      </c>
      <c r="W636" s="6" t="s">
        <v>1072</v>
      </c>
      <c r="X636" s="7">
        <v>363.009773</v>
      </c>
      <c r="Y636" s="10">
        <v>45529</v>
      </c>
      <c r="Z636" s="1" t="s">
        <v>1081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HYPERLINK("https://www.suredividend.com/sure-analysis-ET/","Energy Transfer LP")</f>
        <v>0</v>
      </c>
      <c r="C637" s="1" t="s">
        <v>937</v>
      </c>
      <c r="D637" s="3">
        <v>17</v>
      </c>
      <c r="E637" s="3">
        <v>17.58</v>
      </c>
      <c r="F637" s="3">
        <v>15</v>
      </c>
      <c r="G637" s="4">
        <v>1.172</v>
      </c>
      <c r="H637" s="4">
        <v>0.0733788395904437</v>
      </c>
      <c r="I637" s="4">
        <v>-0.0312438386494035</v>
      </c>
      <c r="J637" s="4">
        <v>0.02</v>
      </c>
      <c r="K637" s="4">
        <v>0.0588278733442722</v>
      </c>
      <c r="L637" s="1" t="s">
        <v>833</v>
      </c>
      <c r="M637" s="3" t="s">
        <v>939</v>
      </c>
      <c r="N637" s="5">
        <v>5.670967741935483</v>
      </c>
      <c r="O637" s="3">
        <v>3.1</v>
      </c>
      <c r="P637" s="3">
        <v>1.29</v>
      </c>
      <c r="Q637" s="4">
        <v>0.4161290322580645</v>
      </c>
      <c r="R637" s="1">
        <v>3</v>
      </c>
      <c r="S637" s="4">
        <v>0.01938849279650956</v>
      </c>
      <c r="T637" s="1" t="s">
        <v>944</v>
      </c>
      <c r="U637" s="4" t="s">
        <v>1064</v>
      </c>
      <c r="V637" s="1" t="s">
        <v>1066</v>
      </c>
      <c r="W637" s="6" t="s">
        <v>1078</v>
      </c>
      <c r="X637" s="7">
        <v>60192.452369</v>
      </c>
      <c r="Y637" s="10">
        <v>45607</v>
      </c>
      <c r="Z637" s="1" t="s">
        <v>1088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HYPERLINK("https://www.suredividend.com/sure-analysis-ELS/","Equity Lifestyle Properties Inc.")</f>
        <v>0</v>
      </c>
      <c r="C638" s="1" t="s">
        <v>937</v>
      </c>
      <c r="D638" s="3">
        <v>69</v>
      </c>
      <c r="E638" s="3">
        <v>70.98</v>
      </c>
      <c r="F638" s="3">
        <v>62</v>
      </c>
      <c r="G638" s="4">
        <v>1.14483870967742</v>
      </c>
      <c r="H638" s="4">
        <v>0.02690898844744998</v>
      </c>
      <c r="I638" s="4">
        <v>-0.02669010429662888</v>
      </c>
      <c r="J638" s="4">
        <v>0.06</v>
      </c>
      <c r="K638" s="4">
        <v>0.05867248838813999</v>
      </c>
      <c r="L638" s="1" t="s">
        <v>833</v>
      </c>
      <c r="M638" s="3" t="s">
        <v>833</v>
      </c>
      <c r="N638" s="5">
        <v>23.97972972972973</v>
      </c>
      <c r="O638" s="3">
        <v>2.96</v>
      </c>
      <c r="P638" s="3">
        <v>1.91</v>
      </c>
      <c r="Q638" s="4">
        <v>0.6452702702702703</v>
      </c>
      <c r="R638" s="1">
        <v>19</v>
      </c>
      <c r="S638" s="4">
        <v>0.06033066043538193</v>
      </c>
      <c r="T638" s="1" t="s">
        <v>1052</v>
      </c>
      <c r="U638" s="4" t="s">
        <v>1063</v>
      </c>
      <c r="V638" s="1" t="s">
        <v>1066</v>
      </c>
      <c r="W638" s="6" t="s">
        <v>1076</v>
      </c>
      <c r="X638" s="7">
        <v>13562.584625</v>
      </c>
      <c r="Y638" s="10">
        <v>45603</v>
      </c>
      <c r="Z638" s="1" t="s">
        <v>1084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HYPERLINK("https://www.suredividend.com/sure-analysis-IVZ/","Invesco Ltd")</f>
        <v>0</v>
      </c>
      <c r="C639" s="1" t="s">
        <v>937</v>
      </c>
      <c r="D639" s="3">
        <v>18</v>
      </c>
      <c r="E639" s="3">
        <v>17.48</v>
      </c>
      <c r="F639" s="3">
        <v>17</v>
      </c>
      <c r="G639" s="4">
        <v>1.028235294117647</v>
      </c>
      <c r="H639" s="4">
        <v>0.04691075514874141</v>
      </c>
      <c r="I639" s="4">
        <v>-0.00555332818125831</v>
      </c>
      <c r="J639" s="4">
        <v>0.02</v>
      </c>
      <c r="K639" s="4">
        <v>0.05819628470941063</v>
      </c>
      <c r="L639" s="1" t="s">
        <v>833</v>
      </c>
      <c r="M639" s="3" t="s">
        <v>591</v>
      </c>
      <c r="N639" s="5">
        <v>10.5939393939394</v>
      </c>
      <c r="O639" s="3">
        <v>1.65</v>
      </c>
      <c r="P639" s="3">
        <v>0.82</v>
      </c>
      <c r="Q639" s="4">
        <v>0.496969696969697</v>
      </c>
      <c r="R639" s="1">
        <v>3</v>
      </c>
      <c r="S639" s="4">
        <v>0.02549564229827239</v>
      </c>
      <c r="T639" s="1" t="s">
        <v>1008</v>
      </c>
      <c r="U639" s="4" t="s">
        <v>1062</v>
      </c>
      <c r="V639" s="1" t="s">
        <v>1067</v>
      </c>
      <c r="W639" s="6" t="s">
        <v>1072</v>
      </c>
      <c r="X639" s="7">
        <v>7851.715961</v>
      </c>
      <c r="Y639" s="10">
        <v>45594</v>
      </c>
      <c r="Z639" s="1" t="s">
        <v>1087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HYPERLINK("https://www.suredividend.com/sure-analysis-NXPI/","NXP Semiconductors NV")</f>
        <v>0</v>
      </c>
      <c r="C640" s="1" t="s">
        <v>937</v>
      </c>
      <c r="D640" s="3">
        <v>220</v>
      </c>
      <c r="E640" s="3">
        <v>220.19</v>
      </c>
      <c r="F640" s="3">
        <v>190</v>
      </c>
      <c r="G640" s="4">
        <v>1.158894736842105</v>
      </c>
      <c r="H640" s="4">
        <v>0.01843862119078977</v>
      </c>
      <c r="I640" s="4">
        <v>-0.02906266328494489</v>
      </c>
      <c r="J640" s="4">
        <v>0.07000000000000001</v>
      </c>
      <c r="K640" s="4">
        <v>0.05715863738992466</v>
      </c>
      <c r="L640" s="1" t="s">
        <v>833</v>
      </c>
      <c r="M640" s="3" t="s">
        <v>648</v>
      </c>
      <c r="N640" s="5">
        <v>20.77264150943396</v>
      </c>
      <c r="O640" s="3">
        <v>10.6</v>
      </c>
      <c r="P640" s="3">
        <v>4.06</v>
      </c>
      <c r="Q640" s="4">
        <v>0.3830188679245283</v>
      </c>
      <c r="R640" s="1">
        <v>5</v>
      </c>
      <c r="S640" s="4">
        <v>0.05987527071798171</v>
      </c>
      <c r="T640" s="1" t="s">
        <v>1014</v>
      </c>
      <c r="U640" s="4" t="s">
        <v>1062</v>
      </c>
      <c r="V640" s="1" t="s">
        <v>1066</v>
      </c>
      <c r="W640" s="6" t="s">
        <v>1075</v>
      </c>
      <c r="X640" s="7">
        <v>55962.51716</v>
      </c>
      <c r="Y640" s="10">
        <v>45601</v>
      </c>
      <c r="Z640" s="1" t="s">
        <v>1091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HYPERLINK("https://www.suredividend.com/sure-analysis-GABC/","German American Bancorp, Inc.")</f>
        <v>0</v>
      </c>
      <c r="C641" s="1" t="s">
        <v>937</v>
      </c>
      <c r="D641" s="3">
        <v>41</v>
      </c>
      <c r="E641" s="3">
        <v>45.5</v>
      </c>
      <c r="F641" s="3">
        <v>38</v>
      </c>
      <c r="G641" s="4">
        <v>1.197368421052632</v>
      </c>
      <c r="H641" s="4">
        <v>0.02373626373626374</v>
      </c>
      <c r="I641" s="4">
        <v>-0.03538404721570532</v>
      </c>
      <c r="J641" s="4">
        <v>0.07000000000000001</v>
      </c>
      <c r="K641" s="4">
        <v>0.05663685153970066</v>
      </c>
      <c r="L641" s="1" t="s">
        <v>833</v>
      </c>
      <c r="M641" s="3" t="s">
        <v>833</v>
      </c>
      <c r="N641" s="5">
        <v>16.60583941605839</v>
      </c>
      <c r="O641" s="3">
        <v>2.74</v>
      </c>
      <c r="P641" s="3">
        <v>1.08</v>
      </c>
      <c r="Q641" s="4">
        <v>0.3941605839416059</v>
      </c>
      <c r="R641" s="1">
        <v>12</v>
      </c>
      <c r="S641" s="4">
        <v>0.06932726018096602</v>
      </c>
      <c r="T641" s="1" t="s">
        <v>944</v>
      </c>
      <c r="U641" s="4" t="s">
        <v>1062</v>
      </c>
      <c r="V641" s="1" t="s">
        <v>1066</v>
      </c>
      <c r="W641" s="6" t="s">
        <v>1072</v>
      </c>
      <c r="X641" s="7">
        <v>1348.283306</v>
      </c>
      <c r="Y641" s="10">
        <v>45604</v>
      </c>
      <c r="Z641" s="1" t="s">
        <v>1090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HYPERLINK("https://www.suredividend.com/sure-analysis-NBTB/","NBT Bancorp")</f>
        <v>0</v>
      </c>
      <c r="C642" s="1" t="s">
        <v>937</v>
      </c>
      <c r="D642" s="3">
        <v>46</v>
      </c>
      <c r="E642" s="3">
        <v>48.97</v>
      </c>
      <c r="F642" s="3">
        <v>44</v>
      </c>
      <c r="G642" s="4">
        <v>1.112954545454546</v>
      </c>
      <c r="H642" s="4">
        <v>0.02777210537063509</v>
      </c>
      <c r="I642" s="4">
        <v>-0.0211762138389131</v>
      </c>
      <c r="J642" s="4">
        <v>0.05</v>
      </c>
      <c r="K642" s="4">
        <v>0.05518832309910793</v>
      </c>
      <c r="L642" s="1" t="s">
        <v>833</v>
      </c>
      <c r="M642" s="3" t="s">
        <v>833</v>
      </c>
      <c r="N642" s="5">
        <v>16.88620689655172</v>
      </c>
      <c r="O642" s="3">
        <v>2.9</v>
      </c>
      <c r="P642" s="3">
        <v>1.36</v>
      </c>
      <c r="Q642" s="4">
        <v>0.4689655172413794</v>
      </c>
      <c r="R642" s="1">
        <v>12</v>
      </c>
      <c r="S642" s="4">
        <v>0.0505145404837426</v>
      </c>
      <c r="T642" s="1" t="s">
        <v>986</v>
      </c>
      <c r="U642" s="4" t="s">
        <v>1062</v>
      </c>
      <c r="V642" s="1" t="s">
        <v>1066</v>
      </c>
      <c r="W642" s="6" t="s">
        <v>1072</v>
      </c>
      <c r="X642" s="7">
        <v>2308.396739</v>
      </c>
      <c r="Y642" s="10">
        <v>45595</v>
      </c>
      <c r="Z642" s="1" t="s">
        <v>1093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HYPERLINK("https://www.suredividend.com/sure-analysis-HOMB/","Home Bancshares Inc")</f>
        <v>0</v>
      </c>
      <c r="C643" s="1" t="s">
        <v>937</v>
      </c>
      <c r="D643" s="3">
        <v>26</v>
      </c>
      <c r="E643" s="3">
        <v>30.62</v>
      </c>
      <c r="F643" s="3">
        <v>22.8</v>
      </c>
      <c r="G643" s="4">
        <v>1.342982456140351</v>
      </c>
      <c r="H643" s="4">
        <v>0.02547354670150229</v>
      </c>
      <c r="I643" s="4">
        <v>-0.0572730292252962</v>
      </c>
      <c r="J643" s="4">
        <v>0.09</v>
      </c>
      <c r="K643" s="4">
        <v>0.05507487594965754</v>
      </c>
      <c r="L643" s="1" t="s">
        <v>833</v>
      </c>
      <c r="M643" s="3" t="s">
        <v>833</v>
      </c>
      <c r="N643" s="5">
        <v>14.72115384615385</v>
      </c>
      <c r="O643" s="3">
        <v>2.08</v>
      </c>
      <c r="P643" s="3">
        <v>0.78</v>
      </c>
      <c r="Q643" s="4">
        <v>0.375</v>
      </c>
      <c r="R643" s="1">
        <v>14</v>
      </c>
      <c r="S643" s="4">
        <v>0.08073856115302047</v>
      </c>
      <c r="T643" s="1" t="s">
        <v>998</v>
      </c>
      <c r="U643" s="4" t="s">
        <v>1062</v>
      </c>
      <c r="V643" s="1" t="s">
        <v>1066</v>
      </c>
      <c r="W643" s="6" t="s">
        <v>1072</v>
      </c>
      <c r="X643" s="7">
        <v>6087.200455</v>
      </c>
      <c r="Y643" s="10">
        <v>45586</v>
      </c>
      <c r="Z643" s="1" t="s">
        <v>1080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HYPERLINK("https://www.suredividend.com/sure-analysis-LKFN/","Lakeland Financial Corporation")</f>
        <v>0</v>
      </c>
      <c r="C644" s="1" t="s">
        <v>937</v>
      </c>
      <c r="D644" s="3">
        <v>64</v>
      </c>
      <c r="E644" s="3">
        <v>73.235</v>
      </c>
      <c r="F644" s="3">
        <v>62</v>
      </c>
      <c r="G644" s="4">
        <v>1.181209677419355</v>
      </c>
      <c r="H644" s="4">
        <v>0.02621697275892674</v>
      </c>
      <c r="I644" s="4">
        <v>-0.03275921527912218</v>
      </c>
      <c r="J644" s="4">
        <v>0.064</v>
      </c>
      <c r="K644" s="4">
        <v>0.05493490793035161</v>
      </c>
      <c r="L644" s="1" t="s">
        <v>833</v>
      </c>
      <c r="M644" s="3" t="s">
        <v>833</v>
      </c>
      <c r="N644" s="5">
        <v>20.92428571428571</v>
      </c>
      <c r="O644" s="3">
        <v>3.5</v>
      </c>
      <c r="P644" s="3">
        <v>1.92</v>
      </c>
      <c r="Q644" s="4">
        <v>0.5485714285714286</v>
      </c>
      <c r="R644" s="1">
        <v>11</v>
      </c>
      <c r="S644" s="4">
        <v>0.04996052445273014</v>
      </c>
      <c r="T644" s="1" t="s">
        <v>1001</v>
      </c>
      <c r="U644" s="4" t="s">
        <v>1062</v>
      </c>
      <c r="V644" s="1" t="s">
        <v>1066</v>
      </c>
      <c r="W644" s="6" t="s">
        <v>1072</v>
      </c>
      <c r="X644" s="7">
        <v>1866.280166</v>
      </c>
      <c r="Y644" s="10">
        <v>45592</v>
      </c>
      <c r="Z644" s="1" t="s">
        <v>1090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HYPERLINK("https://www.suredividend.com/sure-analysis-BRX/","Brixmor Property Group Inc")</f>
        <v>0</v>
      </c>
      <c r="C645" s="1" t="s">
        <v>937</v>
      </c>
      <c r="D645" s="3">
        <v>27</v>
      </c>
      <c r="E645" s="3">
        <v>29.26</v>
      </c>
      <c r="F645" s="3">
        <v>26</v>
      </c>
      <c r="G645" s="4">
        <v>1.125384615384615</v>
      </c>
      <c r="H645" s="4">
        <v>0.03930280246069719</v>
      </c>
      <c r="I645" s="4">
        <v>-0.02334808662645205</v>
      </c>
      <c r="J645" s="4">
        <v>0.04</v>
      </c>
      <c r="K645" s="4">
        <v>0.05429096914654385</v>
      </c>
      <c r="L645" s="1" t="s">
        <v>833</v>
      </c>
      <c r="M645" s="3" t="s">
        <v>591</v>
      </c>
      <c r="N645" s="5">
        <v>13.67289719626168</v>
      </c>
      <c r="O645" s="3">
        <v>2.14</v>
      </c>
      <c r="P645" s="3">
        <v>1.15</v>
      </c>
      <c r="Q645" s="4">
        <v>0.5373831775700934</v>
      </c>
      <c r="R645" s="1">
        <v>4</v>
      </c>
      <c r="S645" s="4">
        <v>0.04012620718096094</v>
      </c>
      <c r="T645" s="1" t="s">
        <v>1053</v>
      </c>
      <c r="U645" s="4" t="s">
        <v>1063</v>
      </c>
      <c r="V645" s="1" t="s">
        <v>1066</v>
      </c>
      <c r="W645" s="6" t="s">
        <v>1076</v>
      </c>
      <c r="X645" s="7">
        <v>8835.353573</v>
      </c>
      <c r="Y645" s="10">
        <v>45598</v>
      </c>
      <c r="Z645" s="1" t="s">
        <v>1086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HYPERLINK("https://www.suredividend.com/sure-analysis-PEBO/","Peoples Bancorp Inc.")</f>
        <v>0</v>
      </c>
      <c r="C646" s="1" t="s">
        <v>937</v>
      </c>
      <c r="D646" s="3">
        <v>30</v>
      </c>
      <c r="E646" s="3">
        <v>35.05</v>
      </c>
      <c r="F646" s="3">
        <v>30</v>
      </c>
      <c r="G646" s="4">
        <v>1.168333333333333</v>
      </c>
      <c r="H646" s="4">
        <v>0.04564907275320971</v>
      </c>
      <c r="I646" s="4">
        <v>-0.03063653676601263</v>
      </c>
      <c r="J646" s="4">
        <v>0.04</v>
      </c>
      <c r="K646" s="4">
        <v>0.0536745517948829</v>
      </c>
      <c r="L646" s="1" t="s">
        <v>833</v>
      </c>
      <c r="M646" s="3" t="s">
        <v>591</v>
      </c>
      <c r="N646" s="5">
        <v>10.6859756097561</v>
      </c>
      <c r="O646" s="3">
        <v>3.28</v>
      </c>
      <c r="P646" s="3">
        <v>1.6</v>
      </c>
      <c r="Q646" s="4">
        <v>0.4878048780487805</v>
      </c>
      <c r="R646" s="1">
        <v>9</v>
      </c>
      <c r="S646" s="4">
        <v>0.0403582746309219</v>
      </c>
      <c r="T646" s="1" t="s">
        <v>945</v>
      </c>
      <c r="U646" s="4" t="s">
        <v>1062</v>
      </c>
      <c r="V646" s="1" t="s">
        <v>1066</v>
      </c>
      <c r="W646" s="6" t="s">
        <v>1072</v>
      </c>
      <c r="X646" s="7">
        <v>1243.838015</v>
      </c>
      <c r="Y646" s="10">
        <v>45588</v>
      </c>
      <c r="Z646" s="1" t="s">
        <v>1079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HYPERLINK("https://www.suredividend.com/sure-analysis-ASB/","Associated Banc-Corp.")</f>
        <v>0</v>
      </c>
      <c r="C647" s="1" t="s">
        <v>937</v>
      </c>
      <c r="D647" s="3">
        <v>21.5</v>
      </c>
      <c r="E647" s="3">
        <v>26.545</v>
      </c>
      <c r="F647" s="3">
        <v>21.5</v>
      </c>
      <c r="G647" s="4">
        <v>1.234651162790698</v>
      </c>
      <c r="H647" s="4">
        <v>0.03465812770766623</v>
      </c>
      <c r="I647" s="4">
        <v>-0.0412814156899779</v>
      </c>
      <c r="J647" s="4">
        <v>0.06</v>
      </c>
      <c r="K647" s="4">
        <v>0.05340579996794825</v>
      </c>
      <c r="L647" s="1" t="s">
        <v>833</v>
      </c>
      <c r="M647" s="3" t="s">
        <v>591</v>
      </c>
      <c r="N647" s="5">
        <v>12.34651162790698</v>
      </c>
      <c r="O647" s="3">
        <v>2.15</v>
      </c>
      <c r="P647" s="3">
        <v>0.92</v>
      </c>
      <c r="Q647" s="4">
        <v>0.4279069767441861</v>
      </c>
      <c r="R647" s="1">
        <v>14</v>
      </c>
      <c r="S647" s="4">
        <v>0.06994234673120125</v>
      </c>
      <c r="T647" s="1" t="s">
        <v>986</v>
      </c>
      <c r="U647" s="4" t="s">
        <v>1062</v>
      </c>
      <c r="V647" s="1" t="s">
        <v>1066</v>
      </c>
      <c r="W647" s="6" t="s">
        <v>1072</v>
      </c>
      <c r="X647" s="7">
        <v>4014.308045</v>
      </c>
      <c r="Y647" s="10">
        <v>45594</v>
      </c>
      <c r="Z647" s="1" t="s">
        <v>1083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HYPERLINK("https://www.suredividend.com/sure-analysis-TPR/","Tapestry Inc")</f>
        <v>0</v>
      </c>
      <c r="C648" s="1" t="s">
        <v>936</v>
      </c>
      <c r="D648" s="3">
        <v>43</v>
      </c>
      <c r="E648" s="3">
        <v>56.54</v>
      </c>
      <c r="F648" s="3">
        <v>51</v>
      </c>
      <c r="G648" s="4">
        <v>1.108627450980392</v>
      </c>
      <c r="H648" s="4">
        <v>0.02476123098691192</v>
      </c>
      <c r="I648" s="4">
        <v>-0.02041331267755586</v>
      </c>
      <c r="J648" s="4">
        <v>0.05</v>
      </c>
      <c r="K648" s="4">
        <v>0.05233551615179532</v>
      </c>
      <c r="L648" s="1" t="s">
        <v>833</v>
      </c>
      <c r="M648" s="3" t="s">
        <v>833</v>
      </c>
      <c r="N648" s="5">
        <v>13.33490566037736</v>
      </c>
      <c r="O648" s="3">
        <v>4.24</v>
      </c>
      <c r="P648" s="3">
        <v>1.4</v>
      </c>
      <c r="Q648" s="4">
        <v>0.330188679245283</v>
      </c>
      <c r="R648" s="1">
        <v>2</v>
      </c>
      <c r="S648" s="4">
        <v>0.03959498820755258</v>
      </c>
      <c r="T648" s="1" t="s">
        <v>952</v>
      </c>
      <c r="U648" s="4" t="s">
        <v>1062</v>
      </c>
      <c r="V648" s="1" t="s">
        <v>1066</v>
      </c>
      <c r="W648" s="6" t="s">
        <v>1077</v>
      </c>
      <c r="X648" s="7">
        <v>13178.171663</v>
      </c>
      <c r="Y648" s="10">
        <v>45553</v>
      </c>
      <c r="Z648" s="1" t="s">
        <v>1084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HYPERLINK("https://www.suredividend.com/sure-analysis-CBAN/","Colony Bankcorp")</f>
        <v>0</v>
      </c>
      <c r="C649" s="1" t="s">
        <v>937</v>
      </c>
      <c r="D649" s="3">
        <v>15</v>
      </c>
      <c r="E649" s="3">
        <v>17</v>
      </c>
      <c r="F649" s="3">
        <v>16</v>
      </c>
      <c r="G649" s="4">
        <v>1.0625</v>
      </c>
      <c r="H649" s="4">
        <v>0.02647058823529412</v>
      </c>
      <c r="I649" s="4">
        <v>-0.01205171365803037</v>
      </c>
      <c r="J649" s="4">
        <v>0.04</v>
      </c>
      <c r="K649" s="4">
        <v>0.05161673508361764</v>
      </c>
      <c r="L649" s="1" t="s">
        <v>833</v>
      </c>
      <c r="M649" s="3" t="s">
        <v>833</v>
      </c>
      <c r="N649" s="5">
        <v>12.59259259259259</v>
      </c>
      <c r="O649" s="3">
        <v>1.35</v>
      </c>
      <c r="P649" s="3">
        <v>0.45</v>
      </c>
      <c r="Q649" s="4">
        <v>0.3333333333333333</v>
      </c>
      <c r="R649" s="1">
        <v>8</v>
      </c>
      <c r="S649" s="4">
        <v>0.02129568760013512</v>
      </c>
      <c r="T649" s="1" t="s">
        <v>993</v>
      </c>
      <c r="U649" s="4" t="s">
        <v>1062</v>
      </c>
      <c r="V649" s="1" t="s">
        <v>1066</v>
      </c>
      <c r="W649" s="6" t="s">
        <v>1072</v>
      </c>
      <c r="X649" s="7">
        <v>296.906635</v>
      </c>
      <c r="Y649" s="10">
        <v>45595</v>
      </c>
      <c r="Z649" s="1" t="s">
        <v>1088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HYPERLINK("https://www.suredividend.com/sure-analysis-SAN/","Banco Santander S.A.")</f>
        <v>0</v>
      </c>
      <c r="C650" s="1" t="s">
        <v>937</v>
      </c>
      <c r="D650" s="3">
        <v>4.85</v>
      </c>
      <c r="E650" s="3">
        <v>4.86</v>
      </c>
      <c r="F650" s="3">
        <v>5.14</v>
      </c>
      <c r="G650" s="4">
        <v>0.9455252918287939</v>
      </c>
      <c r="H650" s="4">
        <v>0.04320987654320987</v>
      </c>
      <c r="I650" s="4">
        <v>0.01126591610847494</v>
      </c>
      <c r="J650" s="4">
        <v>0</v>
      </c>
      <c r="K650" s="4">
        <v>0.05157108613266193</v>
      </c>
      <c r="L650" s="1" t="s">
        <v>833</v>
      </c>
      <c r="M650" s="3" t="s">
        <v>939</v>
      </c>
      <c r="N650" s="5">
        <v>6.151898734177215</v>
      </c>
      <c r="O650" s="3">
        <v>0.79</v>
      </c>
      <c r="P650" s="3">
        <v>0.21</v>
      </c>
      <c r="Q650" s="4">
        <v>0.2658227848101266</v>
      </c>
      <c r="R650" s="1">
        <v>3</v>
      </c>
      <c r="S650" s="4">
        <v>0.0183608813392091</v>
      </c>
      <c r="T650" s="1" t="s">
        <v>983</v>
      </c>
      <c r="U650" s="4" t="s">
        <v>1062</v>
      </c>
      <c r="V650" s="1" t="s">
        <v>1067</v>
      </c>
      <c r="W650" s="6" t="s">
        <v>1072</v>
      </c>
      <c r="X650" s="7">
        <v>78816.79130700001</v>
      </c>
      <c r="Y650" s="10">
        <v>45606</v>
      </c>
      <c r="Z650" s="1" t="s">
        <v>1089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HYPERLINK("https://www.suredividend.com/sure-analysis-CF/","CF Industries Holdings Inc")</f>
        <v>0</v>
      </c>
      <c r="C651" s="1" t="s">
        <v>937</v>
      </c>
      <c r="D651" s="3">
        <v>87</v>
      </c>
      <c r="E651" s="3">
        <v>87.38</v>
      </c>
      <c r="F651" s="3">
        <v>96</v>
      </c>
      <c r="G651" s="4">
        <v>0.9102083333333333</v>
      </c>
      <c r="H651" s="4">
        <v>0.02288853284504463</v>
      </c>
      <c r="I651" s="4">
        <v>0.01899449675080023</v>
      </c>
      <c r="J651" s="4">
        <v>0.01</v>
      </c>
      <c r="K651" s="4">
        <v>0.04999453218053662</v>
      </c>
      <c r="L651" s="1" t="s">
        <v>833</v>
      </c>
      <c r="M651" s="3" t="s">
        <v>833</v>
      </c>
      <c r="N651" s="5">
        <v>14.93675213675214</v>
      </c>
      <c r="O651" s="3">
        <v>5.85</v>
      </c>
      <c r="P651" s="3">
        <v>2</v>
      </c>
      <c r="Q651" s="4">
        <v>0.3418803418803419</v>
      </c>
      <c r="R651" s="1">
        <v>3</v>
      </c>
      <c r="S651" s="4">
        <v>0.02016978262061087</v>
      </c>
      <c r="T651" s="1" t="s">
        <v>972</v>
      </c>
      <c r="U651" s="4" t="s">
        <v>1062</v>
      </c>
      <c r="V651" s="1" t="s">
        <v>1066</v>
      </c>
      <c r="W651" s="6" t="s">
        <v>1070</v>
      </c>
      <c r="X651" s="7">
        <v>15205.861396</v>
      </c>
      <c r="Y651" s="10">
        <v>45613</v>
      </c>
      <c r="Z651" s="1" t="s">
        <v>1089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HYPERLINK("https://www.suredividend.com/sure-analysis-EBMT/","Eagle Bancorp Montana Inc")</f>
        <v>0</v>
      </c>
      <c r="C652" s="1" t="s">
        <v>937</v>
      </c>
      <c r="D652" s="3">
        <v>16.68</v>
      </c>
      <c r="E652" s="3">
        <v>16.68</v>
      </c>
      <c r="F652" s="3">
        <v>13.2</v>
      </c>
      <c r="G652" s="4">
        <v>1.263636363636364</v>
      </c>
      <c r="H652" s="4">
        <v>0.03417266187050359</v>
      </c>
      <c r="I652" s="4">
        <v>-0.04572053813648669</v>
      </c>
      <c r="J652" s="4">
        <v>0.06</v>
      </c>
      <c r="K652" s="4">
        <v>0.04994506102585738</v>
      </c>
      <c r="L652" s="1" t="s">
        <v>833</v>
      </c>
      <c r="M652" s="3" t="s">
        <v>833</v>
      </c>
      <c r="N652" s="5">
        <v>15.16363636363636</v>
      </c>
      <c r="O652" s="3">
        <v>1.1</v>
      </c>
      <c r="P652" s="3">
        <v>0.57</v>
      </c>
      <c r="Q652" s="4">
        <v>0.5181818181818181</v>
      </c>
      <c r="R652" s="1">
        <v>14</v>
      </c>
      <c r="S652" s="4">
        <v>0.08063961960040023</v>
      </c>
      <c r="U652" s="4" t="s">
        <v>1062</v>
      </c>
      <c r="V652" s="1" t="s">
        <v>1066</v>
      </c>
      <c r="W652" s="6" t="s">
        <v>1072</v>
      </c>
      <c r="X652" s="7">
        <v>133.399286</v>
      </c>
      <c r="Y652" s="10">
        <v>45590</v>
      </c>
      <c r="Z652" s="1" t="s">
        <v>1083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HYPERLINK("https://www.suredividend.com/sure-analysis-GAP/","Gap, Inc.")</f>
        <v>0</v>
      </c>
      <c r="C653" s="1" t="s">
        <v>937</v>
      </c>
      <c r="D653" s="3">
        <v>20</v>
      </c>
      <c r="E653" s="3">
        <v>21.4</v>
      </c>
      <c r="F653" s="3">
        <v>19</v>
      </c>
      <c r="G653" s="4">
        <v>1.126315789473684</v>
      </c>
      <c r="H653" s="4">
        <v>0.02803738317757009</v>
      </c>
      <c r="I653" s="4">
        <v>-0.02350962815159174</v>
      </c>
      <c r="J653" s="4">
        <v>0.05</v>
      </c>
      <c r="K653" s="4">
        <v>0.04951457403017478</v>
      </c>
      <c r="L653" s="1" t="s">
        <v>833</v>
      </c>
      <c r="M653" s="3" t="s">
        <v>833</v>
      </c>
      <c r="N653" s="5">
        <v>11.56756756756757</v>
      </c>
      <c r="O653" s="3">
        <v>1.85</v>
      </c>
      <c r="P653" s="3">
        <v>0.6</v>
      </c>
      <c r="Q653" s="4">
        <v>0.3243243243243243</v>
      </c>
      <c r="R653" s="1">
        <v>1</v>
      </c>
      <c r="S653" s="4">
        <v>0</v>
      </c>
      <c r="T653" s="1" t="s">
        <v>1015</v>
      </c>
      <c r="U653" s="4" t="s">
        <v>1062</v>
      </c>
      <c r="V653" s="1" t="s">
        <v>1066</v>
      </c>
      <c r="W653" s="6" t="s">
        <v>1077</v>
      </c>
      <c r="X653" s="7">
        <v>8038.12924</v>
      </c>
      <c r="Y653" s="10">
        <v>45553</v>
      </c>
      <c r="Z653" s="1" t="s">
        <v>1084</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HYPERLINK("https://www.suredividend.com/sure-analysis-CNP/","Centerpoint Energy Inc.")</f>
        <v>0</v>
      </c>
      <c r="C654" s="1" t="s">
        <v>937</v>
      </c>
      <c r="D654" s="3">
        <v>30.4</v>
      </c>
      <c r="E654" s="3">
        <v>31.15</v>
      </c>
      <c r="F654" s="3">
        <v>25.9</v>
      </c>
      <c r="G654" s="4">
        <v>1.202702702702703</v>
      </c>
      <c r="H654" s="4">
        <v>0.02696629213483146</v>
      </c>
      <c r="I654" s="4">
        <v>-0.03624123099256649</v>
      </c>
      <c r="J654" s="4">
        <v>0.06</v>
      </c>
      <c r="K654" s="4">
        <v>0.04923752820840877</v>
      </c>
      <c r="L654" s="1" t="s">
        <v>833</v>
      </c>
      <c r="M654" s="3" t="s">
        <v>833</v>
      </c>
      <c r="N654" s="5">
        <v>19.22839506172839</v>
      </c>
      <c r="O654" s="3">
        <v>1.62</v>
      </c>
      <c r="P654" s="3">
        <v>0.84</v>
      </c>
      <c r="Q654" s="4">
        <v>0.5185185185185185</v>
      </c>
      <c r="R654" s="1">
        <v>2</v>
      </c>
      <c r="S654" s="4">
        <v>0.05541358456339762</v>
      </c>
      <c r="T654" s="1" t="s">
        <v>959</v>
      </c>
      <c r="U654" s="4" t="s">
        <v>1062</v>
      </c>
      <c r="V654" s="1" t="s">
        <v>1066</v>
      </c>
      <c r="W654" s="6" t="s">
        <v>1071</v>
      </c>
      <c r="X654" s="7">
        <v>20301.366947</v>
      </c>
      <c r="Y654" s="10">
        <v>45612</v>
      </c>
      <c r="Z654" s="1" t="s">
        <v>1094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HYPERLINK("https://www.suredividend.com/sure-analysis-EXPO/","Exponent Inc.")</f>
        <v>0</v>
      </c>
      <c r="C655" s="1" t="s">
        <v>937</v>
      </c>
      <c r="D655" s="3">
        <v>97</v>
      </c>
      <c r="E655" s="3">
        <v>96.01000000000001</v>
      </c>
      <c r="F655" s="3">
        <v>82</v>
      </c>
      <c r="G655" s="4">
        <v>1.170853658536585</v>
      </c>
      <c r="H655" s="4">
        <v>0.01166545151546714</v>
      </c>
      <c r="I655" s="4">
        <v>-0.03105421790688834</v>
      </c>
      <c r="J655" s="4">
        <v>0.07000000000000001</v>
      </c>
      <c r="K655" s="4">
        <v>0.04890565382015755</v>
      </c>
      <c r="L655" s="1" t="s">
        <v>833</v>
      </c>
      <c r="M655" s="3" t="s">
        <v>648</v>
      </c>
      <c r="N655" s="5">
        <v>44.24423963133641</v>
      </c>
      <c r="O655" s="3">
        <v>2.17</v>
      </c>
      <c r="P655" s="3">
        <v>1.12</v>
      </c>
      <c r="Q655" s="4">
        <v>0.5161290322580646</v>
      </c>
      <c r="R655" s="1">
        <v>11</v>
      </c>
      <c r="S655" s="4">
        <v>0.06988309640706269</v>
      </c>
      <c r="T655" s="1" t="s">
        <v>976</v>
      </c>
      <c r="U655" s="4" t="s">
        <v>1062</v>
      </c>
      <c r="V655" s="1" t="s">
        <v>1066</v>
      </c>
      <c r="W655" s="6" t="s">
        <v>1069</v>
      </c>
      <c r="X655" s="7">
        <v>4873.895517</v>
      </c>
      <c r="Y655" s="10">
        <v>45596</v>
      </c>
      <c r="Z655" s="1" t="s">
        <v>1085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HYPERLINK("https://www.suredividend.com/sure-analysis-JNPR/","Juniper Networks Inc")</f>
        <v>0</v>
      </c>
      <c r="C656" s="1" t="s">
        <v>938</v>
      </c>
      <c r="D656" s="3">
        <v>39</v>
      </c>
      <c r="E656" s="3">
        <v>35.605</v>
      </c>
      <c r="F656" s="3">
        <v>26</v>
      </c>
      <c r="G656" s="4">
        <v>1.369423076923077</v>
      </c>
      <c r="H656" s="4">
        <v>0.02471562982727145</v>
      </c>
      <c r="I656" s="4">
        <v>-0.06094188171551285</v>
      </c>
      <c r="J656" s="4">
        <v>0.09</v>
      </c>
      <c r="K656" s="4">
        <v>0.04841981000579065</v>
      </c>
      <c r="L656" s="1" t="s">
        <v>833</v>
      </c>
      <c r="M656" s="3" t="s">
        <v>648</v>
      </c>
      <c r="N656" s="5">
        <v>21.19345238095238</v>
      </c>
      <c r="O656" s="3">
        <v>1.68</v>
      </c>
      <c r="P656" s="3">
        <v>0.88</v>
      </c>
      <c r="Q656" s="4">
        <v>0.5238095238095238</v>
      </c>
      <c r="R656" s="1">
        <v>2</v>
      </c>
      <c r="S656" s="4">
        <v>0.04941452284458392</v>
      </c>
      <c r="T656" s="1" t="s">
        <v>942</v>
      </c>
      <c r="U656" s="4" t="s">
        <v>1062</v>
      </c>
      <c r="V656" s="1" t="s">
        <v>1066</v>
      </c>
      <c r="W656" s="6" t="s">
        <v>1075</v>
      </c>
      <c r="X656" s="7">
        <v>11790.08132</v>
      </c>
      <c r="Y656" s="10">
        <v>45603</v>
      </c>
      <c r="Z656" s="1" t="s">
        <v>1085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HYPERLINK("https://www.suredividend.com/sure-analysis-HLNE/","Hamilton Lane Inc.")</f>
        <v>0</v>
      </c>
      <c r="C657" s="1" t="s">
        <v>937</v>
      </c>
      <c r="D657" s="3">
        <v>190</v>
      </c>
      <c r="E657" s="3">
        <v>191.45</v>
      </c>
      <c r="F657" s="3">
        <v>124</v>
      </c>
      <c r="G657" s="4">
        <v>1.543951612903226</v>
      </c>
      <c r="H657" s="4">
        <v>0.01023765996343693</v>
      </c>
      <c r="I657" s="4">
        <v>-0.08320283239604243</v>
      </c>
      <c r="J657" s="4">
        <v>0.13</v>
      </c>
      <c r="K657" s="4">
        <v>0.04832105696968747</v>
      </c>
      <c r="L657" s="1" t="s">
        <v>833</v>
      </c>
      <c r="M657" s="3" t="s">
        <v>648</v>
      </c>
      <c r="N657" s="5">
        <v>38.67676767676767</v>
      </c>
      <c r="O657" s="3">
        <v>4.95</v>
      </c>
      <c r="P657" s="3">
        <v>1.96</v>
      </c>
      <c r="Q657" s="4">
        <v>0.395959595959596</v>
      </c>
      <c r="R657" s="1">
        <v>7</v>
      </c>
      <c r="S657" s="4">
        <v>0.119728171195892</v>
      </c>
      <c r="T657" s="1" t="s">
        <v>1027</v>
      </c>
      <c r="U657" s="4" t="s">
        <v>1062</v>
      </c>
      <c r="V657" s="1" t="s">
        <v>1066</v>
      </c>
      <c r="W657" s="6" t="s">
        <v>1072</v>
      </c>
      <c r="X657" s="7">
        <v>10296.850616</v>
      </c>
      <c r="Y657" s="10">
        <v>45603</v>
      </c>
      <c r="Z657" s="1" t="s">
        <v>1090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HYPERLINK("https://www.suredividend.com/sure-analysis-WSR/","Whitestone REIT")</f>
        <v>0</v>
      </c>
      <c r="C658" s="1" t="s">
        <v>937</v>
      </c>
      <c r="D658" s="3">
        <v>14</v>
      </c>
      <c r="E658" s="3">
        <v>14.47</v>
      </c>
      <c r="F658" s="3">
        <v>12</v>
      </c>
      <c r="G658" s="4">
        <v>1.205833333333333</v>
      </c>
      <c r="H658" s="4">
        <v>0.03455425017277125</v>
      </c>
      <c r="I658" s="4">
        <v>-0.03674218097442483</v>
      </c>
      <c r="J658" s="4">
        <v>0.05</v>
      </c>
      <c r="K658" s="4">
        <v>0.04782869895965214</v>
      </c>
      <c r="L658" s="1" t="s">
        <v>833</v>
      </c>
      <c r="M658" s="3" t="s">
        <v>833</v>
      </c>
      <c r="N658" s="5">
        <v>14.32673267326733</v>
      </c>
      <c r="O658" s="3">
        <v>1.01</v>
      </c>
      <c r="P658" s="3">
        <v>0.5</v>
      </c>
      <c r="Q658" s="4">
        <v>0.495049504950495</v>
      </c>
      <c r="R658" s="1">
        <v>3</v>
      </c>
      <c r="S658" s="4">
        <v>0.05709686837461603</v>
      </c>
      <c r="T658" s="1" t="s">
        <v>945</v>
      </c>
      <c r="U658" s="4" t="s">
        <v>1063</v>
      </c>
      <c r="V658" s="1" t="s">
        <v>1066</v>
      </c>
      <c r="W658" s="6" t="s">
        <v>1076</v>
      </c>
      <c r="X658" s="7">
        <v>731.841535</v>
      </c>
      <c r="Y658" s="10">
        <v>45600</v>
      </c>
      <c r="Z658" s="1" t="s">
        <v>1086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HYPERLINK("https://www.suredividend.com/sure-analysis-BKR/","Baker Hughes Co")</f>
        <v>0</v>
      </c>
      <c r="C659" s="1" t="s">
        <v>937</v>
      </c>
      <c r="D659" s="3">
        <v>36</v>
      </c>
      <c r="E659" s="3">
        <v>43.08</v>
      </c>
      <c r="F659" s="3">
        <v>34</v>
      </c>
      <c r="G659" s="4">
        <v>1.267058823529412</v>
      </c>
      <c r="H659" s="4">
        <v>0.01949860724233983</v>
      </c>
      <c r="I659" s="4">
        <v>-0.04623661798382395</v>
      </c>
      <c r="J659" s="4">
        <v>0.08</v>
      </c>
      <c r="K659" s="4">
        <v>0.047744645337088</v>
      </c>
      <c r="L659" s="1" t="s">
        <v>833</v>
      </c>
      <c r="M659" s="3" t="s">
        <v>648</v>
      </c>
      <c r="N659" s="5">
        <v>21.01463414634146</v>
      </c>
      <c r="O659" s="3">
        <v>2.05</v>
      </c>
      <c r="P659" s="3">
        <v>0.84</v>
      </c>
      <c r="Q659" s="4">
        <v>0.4097560975609756</v>
      </c>
      <c r="R659" s="1">
        <v>3</v>
      </c>
      <c r="S659" s="4">
        <v>0.0183608813392091</v>
      </c>
      <c r="T659" s="1" t="s">
        <v>945</v>
      </c>
      <c r="U659" s="4" t="s">
        <v>1062</v>
      </c>
      <c r="V659" s="1" t="s">
        <v>1066</v>
      </c>
      <c r="W659" s="6" t="s">
        <v>1078</v>
      </c>
      <c r="X659" s="7">
        <v>42618.876594</v>
      </c>
      <c r="Y659" s="10">
        <v>45588</v>
      </c>
      <c r="Z659" s="1" t="s">
        <v>1088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HYPERLINK("https://www.suredividend.com/sure-analysis-RACE/","Ferrari N.V.")</f>
        <v>0</v>
      </c>
      <c r="C660" s="1" t="s">
        <v>937</v>
      </c>
      <c r="D660" s="3">
        <v>443</v>
      </c>
      <c r="E660" s="3">
        <v>435.2</v>
      </c>
      <c r="F660" s="3">
        <v>329</v>
      </c>
      <c r="G660" s="4">
        <v>1.322796352583587</v>
      </c>
      <c r="H660" s="4">
        <v>0.005974264705882353</v>
      </c>
      <c r="I660" s="4">
        <v>-0.05441319729247551</v>
      </c>
      <c r="J660" s="4">
        <v>0.1</v>
      </c>
      <c r="K660" s="4">
        <v>0.04691484349444952</v>
      </c>
      <c r="L660" s="1" t="s">
        <v>833</v>
      </c>
      <c r="M660" s="3" t="s">
        <v>648</v>
      </c>
      <c r="N660" s="5">
        <v>50.19607843137255</v>
      </c>
      <c r="O660" s="3">
        <v>8.67</v>
      </c>
      <c r="P660" s="3">
        <v>2.6</v>
      </c>
      <c r="Q660" s="4">
        <v>0.2998846597462514</v>
      </c>
      <c r="R660" s="1">
        <v>3</v>
      </c>
      <c r="S660" s="4">
        <v>0.1001404547409948</v>
      </c>
      <c r="T660" s="1" t="s">
        <v>1036</v>
      </c>
      <c r="U660" s="4" t="s">
        <v>1062</v>
      </c>
      <c r="V660" s="1" t="s">
        <v>1067</v>
      </c>
      <c r="W660" s="6" t="s">
        <v>1077</v>
      </c>
      <c r="X660" s="7">
        <v>106026.793451</v>
      </c>
      <c r="Y660" s="10">
        <v>45603</v>
      </c>
      <c r="Z660" s="1" t="s">
        <v>1079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HYPERLINK("https://www.suredividend.com/sure-analysis-SBFG/","SB Financial Group, Inc.")</f>
        <v>0</v>
      </c>
      <c r="C661" s="1" t="s">
        <v>937</v>
      </c>
      <c r="D661" s="3">
        <v>20</v>
      </c>
      <c r="E661" s="3">
        <v>19.99</v>
      </c>
      <c r="F661" s="3">
        <v>16</v>
      </c>
      <c r="G661" s="4">
        <v>1.249375</v>
      </c>
      <c r="H661" s="4">
        <v>0.02801400700350175</v>
      </c>
      <c r="I661" s="4">
        <v>-0.04355183625888492</v>
      </c>
      <c r="J661" s="4">
        <v>0.06</v>
      </c>
      <c r="K661" s="4">
        <v>0.04534266435442413</v>
      </c>
      <c r="L661" s="1" t="s">
        <v>833</v>
      </c>
      <c r="M661" s="3" t="s">
        <v>833</v>
      </c>
      <c r="N661" s="5">
        <v>12.49375</v>
      </c>
      <c r="O661" s="3">
        <v>1.6</v>
      </c>
      <c r="P661" s="3">
        <v>0.5600000000000001</v>
      </c>
      <c r="Q661" s="4">
        <v>0.35</v>
      </c>
      <c r="R661" s="1">
        <v>11</v>
      </c>
      <c r="S661" s="4">
        <v>0.07925772298130362</v>
      </c>
      <c r="T661" s="1" t="s">
        <v>944</v>
      </c>
      <c r="U661" s="4" t="s">
        <v>1062</v>
      </c>
      <c r="V661" s="1" t="s">
        <v>1066</v>
      </c>
      <c r="W661" s="6" t="s">
        <v>1072</v>
      </c>
      <c r="X661" s="7">
        <v>133.70025</v>
      </c>
      <c r="Y661" s="10">
        <v>45596</v>
      </c>
      <c r="Z661" s="1" t="s">
        <v>1085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HYPERLINK("https://www.suredividend.com/sure-analysis-RL/","Ralph Lauren Corp")</f>
        <v>0</v>
      </c>
      <c r="C662" s="1" t="s">
        <v>937</v>
      </c>
      <c r="D662" s="3">
        <v>184</v>
      </c>
      <c r="E662" s="3">
        <v>207.72</v>
      </c>
      <c r="F662" s="3">
        <v>178.99</v>
      </c>
      <c r="G662" s="4">
        <v>1.160511760433544</v>
      </c>
      <c r="H662" s="4">
        <v>0.01588677065280185</v>
      </c>
      <c r="I662" s="4">
        <v>-0.02933338942803387</v>
      </c>
      <c r="J662" s="4">
        <v>0.06</v>
      </c>
      <c r="K662" s="4">
        <v>0.04484939860782511</v>
      </c>
      <c r="L662" s="1" t="s">
        <v>833</v>
      </c>
      <c r="M662" s="3" t="s">
        <v>648</v>
      </c>
      <c r="N662" s="5">
        <v>17.52911392405063</v>
      </c>
      <c r="O662" s="3">
        <v>11.85</v>
      </c>
      <c r="P662" s="3">
        <v>3.3</v>
      </c>
      <c r="Q662" s="4">
        <v>0.2784810126582278</v>
      </c>
      <c r="R662" s="1">
        <v>4</v>
      </c>
      <c r="S662" s="4">
        <v>0.04991376879974663</v>
      </c>
      <c r="T662" s="1" t="s">
        <v>969</v>
      </c>
      <c r="U662" s="4" t="s">
        <v>1062</v>
      </c>
      <c r="V662" s="1" t="s">
        <v>1066</v>
      </c>
      <c r="W662" s="6" t="s">
        <v>1077</v>
      </c>
      <c r="X662" s="7">
        <v>12905.898834</v>
      </c>
      <c r="Y662" s="10">
        <v>45553</v>
      </c>
      <c r="Z662" s="1" t="s">
        <v>1080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HYPERLINK("https://www.suredividend.com/sure-analysis-CABO/","Cable One, Inc.")</f>
        <v>0</v>
      </c>
      <c r="C663" s="1" t="s">
        <v>937</v>
      </c>
      <c r="D663" s="3">
        <v>403</v>
      </c>
      <c r="E663" s="3">
        <v>396.77</v>
      </c>
      <c r="F663" s="3">
        <v>480</v>
      </c>
      <c r="G663" s="4">
        <v>0.8266041666666666</v>
      </c>
      <c r="H663" s="4">
        <v>0.02974015172518084</v>
      </c>
      <c r="I663" s="4">
        <v>0.03882042968958554</v>
      </c>
      <c r="J663" s="4">
        <v>-0.02</v>
      </c>
      <c r="K663" s="4">
        <v>0.04433738006576715</v>
      </c>
      <c r="L663" s="1" t="s">
        <v>833</v>
      </c>
      <c r="M663" s="3" t="s">
        <v>833</v>
      </c>
      <c r="N663" s="5">
        <v>11.58452554744525</v>
      </c>
      <c r="O663" s="3">
        <v>34.25</v>
      </c>
      <c r="P663" s="3">
        <v>11.8</v>
      </c>
      <c r="Q663" s="4">
        <v>0.3445255474452555</v>
      </c>
      <c r="R663" s="1">
        <v>9</v>
      </c>
      <c r="S663" s="4">
        <v>0</v>
      </c>
      <c r="U663" s="4" t="s">
        <v>1062</v>
      </c>
      <c r="V663" s="1" t="s">
        <v>1066</v>
      </c>
      <c r="W663" s="6" t="s">
        <v>1068</v>
      </c>
      <c r="X663" s="7">
        <v>2229.505425</v>
      </c>
      <c r="Y663" s="10">
        <v>45605</v>
      </c>
      <c r="Z663" s="1" t="s">
        <v>1093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HYPERLINK("https://www.suredividend.com/sure-analysis-APO/","Apollo Global Management Inc")</f>
        <v>0</v>
      </c>
      <c r="C664" s="1" t="s">
        <v>937</v>
      </c>
      <c r="D664" s="3">
        <v>162</v>
      </c>
      <c r="E664" s="3">
        <v>164.32</v>
      </c>
      <c r="F664" s="3">
        <v>92</v>
      </c>
      <c r="G664" s="4">
        <v>1.786086956521739</v>
      </c>
      <c r="H664" s="4">
        <v>0.01125851996105161</v>
      </c>
      <c r="I664" s="4">
        <v>-0.1095296153770169</v>
      </c>
      <c r="J664" s="4">
        <v>0.16</v>
      </c>
      <c r="K664" s="4">
        <v>0.04417114616199225</v>
      </c>
      <c r="L664" s="1" t="s">
        <v>833</v>
      </c>
      <c r="M664" s="3" t="s">
        <v>648</v>
      </c>
      <c r="N664" s="5">
        <v>23.14366197183099</v>
      </c>
      <c r="O664" s="3">
        <v>7.1</v>
      </c>
      <c r="P664" s="3">
        <v>1.85</v>
      </c>
      <c r="Q664" s="4">
        <v>0.2605633802816902</v>
      </c>
      <c r="R664" s="1">
        <v>2</v>
      </c>
      <c r="S664" s="4">
        <v>0.04990028814582792</v>
      </c>
      <c r="T664" s="1" t="s">
        <v>981</v>
      </c>
      <c r="U664" s="4" t="s">
        <v>1062</v>
      </c>
      <c r="V664" s="1" t="s">
        <v>1066</v>
      </c>
      <c r="W664" s="6" t="s">
        <v>1072</v>
      </c>
      <c r="X664" s="7">
        <v>92969.30188499999</v>
      </c>
      <c r="Y664" s="10">
        <v>45606</v>
      </c>
      <c r="Z664" s="1" t="s">
        <v>1089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HYPERLINK("https://www.suredividend.com/sure-analysis-MS/","Morgan Stanley")</f>
        <v>0</v>
      </c>
      <c r="C665" s="1" t="s">
        <v>937</v>
      </c>
      <c r="D665" s="3">
        <v>121</v>
      </c>
      <c r="E665" s="3">
        <v>133.75</v>
      </c>
      <c r="F665" s="3">
        <v>97</v>
      </c>
      <c r="G665" s="4">
        <v>1.378865979381443</v>
      </c>
      <c r="H665" s="4">
        <v>0.02766355140186916</v>
      </c>
      <c r="I665" s="4">
        <v>-0.06223161188733284</v>
      </c>
      <c r="J665" s="4">
        <v>0.08</v>
      </c>
      <c r="K665" s="4">
        <v>0.04412128750793487</v>
      </c>
      <c r="L665" s="1" t="s">
        <v>833</v>
      </c>
      <c r="M665" s="3" t="s">
        <v>833</v>
      </c>
      <c r="N665" s="5">
        <v>19.21695402298851</v>
      </c>
      <c r="O665" s="3">
        <v>6.96</v>
      </c>
      <c r="P665" s="3">
        <v>3.7</v>
      </c>
      <c r="Q665" s="4">
        <v>0.5316091954022989</v>
      </c>
      <c r="R665" s="1">
        <v>11</v>
      </c>
      <c r="S665" s="4">
        <v>0.0801384725523917</v>
      </c>
      <c r="T665" s="1" t="s">
        <v>983</v>
      </c>
      <c r="U665" s="4" t="s">
        <v>1062</v>
      </c>
      <c r="V665" s="1" t="s">
        <v>1066</v>
      </c>
      <c r="W665" s="6" t="s">
        <v>1072</v>
      </c>
      <c r="X665" s="7">
        <v>215524.339759</v>
      </c>
      <c r="Y665" s="10">
        <v>45581</v>
      </c>
      <c r="Z665" s="1" t="s">
        <v>1081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HYPERLINK("https://www.suredividend.com/sure-analysis-FISI/","Financial Institutions Inc.")</f>
        <v>0</v>
      </c>
      <c r="C666" s="1" t="s">
        <v>937</v>
      </c>
      <c r="D666" s="3">
        <v>27</v>
      </c>
      <c r="E666" s="3">
        <v>26.54</v>
      </c>
      <c r="F666" s="3">
        <v>25</v>
      </c>
      <c r="G666" s="4">
        <v>1.0616</v>
      </c>
      <c r="H666" s="4">
        <v>0.0452147701582517</v>
      </c>
      <c r="I666" s="4">
        <v>-0.01188425847915486</v>
      </c>
      <c r="J666" s="4">
        <v>0.01</v>
      </c>
      <c r="K666" s="4">
        <v>0.0436648513745066</v>
      </c>
      <c r="L666" s="1" t="s">
        <v>833</v>
      </c>
      <c r="M666" s="3" t="s">
        <v>939</v>
      </c>
      <c r="N666" s="5">
        <v>8.293749999999999</v>
      </c>
      <c r="O666" s="3">
        <v>3.2</v>
      </c>
      <c r="P666" s="3">
        <v>1.2</v>
      </c>
      <c r="Q666" s="4">
        <v>0.3749999999999999</v>
      </c>
      <c r="R666" s="1">
        <v>13</v>
      </c>
      <c r="S666" s="4">
        <v>0.03131030647754507</v>
      </c>
      <c r="T666" s="1" t="s">
        <v>975</v>
      </c>
      <c r="U666" s="4" t="s">
        <v>1062</v>
      </c>
      <c r="V666" s="1" t="s">
        <v>1066</v>
      </c>
      <c r="W666" s="6" t="s">
        <v>1072</v>
      </c>
      <c r="X666" s="7">
        <v>410.688294</v>
      </c>
      <c r="Y666" s="10">
        <v>45606</v>
      </c>
      <c r="Z666" s="1" t="s">
        <v>1088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HYPERLINK("https://www.suredividend.com/sure-analysis-FDBC/","Fidelity D &amp; D Bancorp, Inc.")</f>
        <v>0</v>
      </c>
      <c r="C667" s="1" t="s">
        <v>937</v>
      </c>
      <c r="D667" s="3">
        <v>48</v>
      </c>
      <c r="E667" s="3">
        <v>53.67</v>
      </c>
      <c r="F667" s="3">
        <v>45</v>
      </c>
      <c r="G667" s="4">
        <v>1.192666666666667</v>
      </c>
      <c r="H667" s="4">
        <v>0.02981181293087386</v>
      </c>
      <c r="I667" s="4">
        <v>-0.03462469802193968</v>
      </c>
      <c r="J667" s="4">
        <v>0.05</v>
      </c>
      <c r="K667" s="4">
        <v>0.04357083096322478</v>
      </c>
      <c r="L667" s="1" t="s">
        <v>833</v>
      </c>
      <c r="M667" s="3" t="s">
        <v>833</v>
      </c>
      <c r="N667" s="5">
        <v>15.42241379310345</v>
      </c>
      <c r="O667" s="3">
        <v>3.48</v>
      </c>
      <c r="P667" s="3">
        <v>1.6</v>
      </c>
      <c r="Q667" s="4">
        <v>0.4597701149425288</v>
      </c>
      <c r="R667" s="1">
        <v>10</v>
      </c>
      <c r="S667" s="4">
        <v>0.03928904495613805</v>
      </c>
      <c r="T667" s="1" t="s">
        <v>972</v>
      </c>
      <c r="U667" s="4" t="s">
        <v>1062</v>
      </c>
      <c r="V667" s="1" t="s">
        <v>1066</v>
      </c>
      <c r="W667" s="6" t="s">
        <v>1072</v>
      </c>
      <c r="X667" s="7">
        <v>308.827586</v>
      </c>
      <c r="Y667" s="10">
        <v>45574</v>
      </c>
      <c r="Z667" s="1" t="s">
        <v>1085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HYPERLINK("https://www.suredividend.com/sure-analysis-UE/","Urban Edge Properties")</f>
        <v>0</v>
      </c>
      <c r="C668" s="1" t="s">
        <v>937</v>
      </c>
      <c r="D668" s="3">
        <v>22</v>
      </c>
      <c r="E668" s="3">
        <v>23.06</v>
      </c>
      <c r="F668" s="3">
        <v>20</v>
      </c>
      <c r="G668" s="4">
        <v>1.153</v>
      </c>
      <c r="H668" s="4">
        <v>0.02948829141370339</v>
      </c>
      <c r="I668" s="4">
        <v>-0.02807189981170555</v>
      </c>
      <c r="J668" s="4">
        <v>0.045</v>
      </c>
      <c r="K668" s="4">
        <v>0.04306747898213326</v>
      </c>
      <c r="L668" s="1" t="s">
        <v>833</v>
      </c>
      <c r="M668" s="3" t="s">
        <v>833</v>
      </c>
      <c r="N668" s="5">
        <v>17.20895522388059</v>
      </c>
      <c r="O668" s="3">
        <v>1.34</v>
      </c>
      <c r="P668" s="3">
        <v>0.68</v>
      </c>
      <c r="Q668" s="4">
        <v>0.5074626865671642</v>
      </c>
      <c r="R668" s="1">
        <v>1</v>
      </c>
      <c r="S668" s="4">
        <v>0.01429150810765534</v>
      </c>
      <c r="T668" s="1" t="s">
        <v>975</v>
      </c>
      <c r="U668" s="4" t="s">
        <v>1063</v>
      </c>
      <c r="V668" s="1" t="s">
        <v>1066</v>
      </c>
      <c r="W668" s="6" t="s">
        <v>1076</v>
      </c>
      <c r="X668" s="7">
        <v>2879.533262</v>
      </c>
      <c r="Y668" s="10">
        <v>45601</v>
      </c>
      <c r="Z668" s="1" t="s">
        <v>1085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HYPERLINK("https://www.suredividend.com/sure-analysis-FXNC/","First National Corporation")</f>
        <v>0</v>
      </c>
      <c r="C669" s="1" t="s">
        <v>938</v>
      </c>
      <c r="D669" s="3">
        <v>22.45</v>
      </c>
      <c r="E669" s="3">
        <v>23.29</v>
      </c>
      <c r="F669" s="3">
        <v>18.8</v>
      </c>
      <c r="G669" s="4">
        <v>1.238829787234042</v>
      </c>
      <c r="H669" s="4">
        <v>0.025762129669386</v>
      </c>
      <c r="I669" s="4">
        <v>-0.04192904961796307</v>
      </c>
      <c r="J669" s="4">
        <v>0.06</v>
      </c>
      <c r="K669" s="4">
        <v>0.04291841344564729</v>
      </c>
      <c r="L669" s="1" t="s">
        <v>833</v>
      </c>
      <c r="M669" s="3" t="s">
        <v>833</v>
      </c>
      <c r="N669" s="5">
        <v>14.11515151515152</v>
      </c>
      <c r="O669" s="3">
        <v>1.65</v>
      </c>
      <c r="P669" s="3">
        <v>0.6</v>
      </c>
      <c r="Q669" s="4">
        <v>0.3636363636363636</v>
      </c>
      <c r="R669" s="1">
        <v>9</v>
      </c>
      <c r="S669" s="4">
        <v>0.05922384104881218</v>
      </c>
      <c r="T669" s="1" t="s">
        <v>942</v>
      </c>
      <c r="U669" s="4" t="s">
        <v>1062</v>
      </c>
      <c r="V669" s="1" t="s">
        <v>1066</v>
      </c>
      <c r="W669" s="6" t="s">
        <v>1072</v>
      </c>
      <c r="X669" s="7">
        <v>209.008479</v>
      </c>
      <c r="Y669" s="10">
        <v>45607</v>
      </c>
      <c r="Z669" s="1" t="s">
        <v>1081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HYPERLINK("https://www.suredividend.com/sure-analysis-UCB/","United Community Banks, Inc.")</f>
        <v>0</v>
      </c>
      <c r="C670" s="1" t="s">
        <v>937</v>
      </c>
      <c r="D670" s="3">
        <v>29</v>
      </c>
      <c r="E670" s="3">
        <v>33.18</v>
      </c>
      <c r="F670" s="3">
        <v>29</v>
      </c>
      <c r="G670" s="4">
        <v>1.144137931034483</v>
      </c>
      <c r="H670" s="4">
        <v>0.02893309222423146</v>
      </c>
      <c r="I670" s="4">
        <v>-0.02657090402823015</v>
      </c>
      <c r="J670" s="4">
        <v>0.04</v>
      </c>
      <c r="K670" s="4">
        <v>0.04211927464448628</v>
      </c>
      <c r="L670" s="1" t="s">
        <v>833</v>
      </c>
      <c r="M670" s="3" t="s">
        <v>833</v>
      </c>
      <c r="N670" s="5">
        <v>14.74666666666667</v>
      </c>
      <c r="O670" s="3">
        <v>2.25</v>
      </c>
      <c r="P670" s="3">
        <v>0.96</v>
      </c>
      <c r="Q670" s="4">
        <v>0.4266666666666666</v>
      </c>
      <c r="R670" s="1">
        <v>10</v>
      </c>
      <c r="S670" s="4">
        <v>0.04563955259127317</v>
      </c>
      <c r="T670" s="1" t="s">
        <v>943</v>
      </c>
      <c r="U670" s="4" t="s">
        <v>1062</v>
      </c>
      <c r="V670" s="1" t="s">
        <v>1066</v>
      </c>
      <c r="W670" s="6" t="s">
        <v>1072</v>
      </c>
      <c r="X670" s="7">
        <v>3976.4088</v>
      </c>
      <c r="Y670" s="10">
        <v>45595</v>
      </c>
      <c r="Z670" s="1" t="s">
        <v>1088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HYPERLINK("https://www.suredividend.com/sure-analysis-MOFG/","MidWestOne Financial Group Inc")</f>
        <v>0</v>
      </c>
      <c r="C671" s="1" t="s">
        <v>937</v>
      </c>
      <c r="D671" s="3">
        <v>29</v>
      </c>
      <c r="E671" s="3">
        <v>32.17</v>
      </c>
      <c r="F671" s="3">
        <v>28</v>
      </c>
      <c r="G671" s="4">
        <v>1.148928571428572</v>
      </c>
      <c r="H671" s="4">
        <v>0.03015231582219459</v>
      </c>
      <c r="I671" s="4">
        <v>-0.02738403483710872</v>
      </c>
      <c r="J671" s="4">
        <v>0.04</v>
      </c>
      <c r="K671" s="4">
        <v>0.04206492481755975</v>
      </c>
      <c r="L671" s="1" t="s">
        <v>833</v>
      </c>
      <c r="M671" s="3" t="s">
        <v>833</v>
      </c>
      <c r="N671" s="5">
        <v>13.98695652173913</v>
      </c>
      <c r="O671" s="3">
        <v>2.3</v>
      </c>
      <c r="P671" s="3">
        <v>0.97</v>
      </c>
      <c r="Q671" s="4">
        <v>0.4217391304347826</v>
      </c>
      <c r="R671" s="1">
        <v>13</v>
      </c>
      <c r="S671" s="4">
        <v>0.03997297703182556</v>
      </c>
      <c r="T671" s="1" t="s">
        <v>986</v>
      </c>
      <c r="U671" s="4" t="s">
        <v>1062</v>
      </c>
      <c r="V671" s="1" t="s">
        <v>1066</v>
      </c>
      <c r="W671" s="6" t="s">
        <v>1072</v>
      </c>
      <c r="X671" s="7">
        <v>669.160141</v>
      </c>
      <c r="Y671" s="10">
        <v>45595</v>
      </c>
      <c r="Z671" s="1" t="s">
        <v>1088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HYPERLINK("https://www.suredividend.com/sure-analysis-PNC/","PNC Financial Services Group Inc")</f>
        <v>0</v>
      </c>
      <c r="C672" s="1" t="s">
        <v>937</v>
      </c>
      <c r="D672" s="3">
        <v>189</v>
      </c>
      <c r="E672" s="3">
        <v>206.77</v>
      </c>
      <c r="F672" s="3">
        <v>161</v>
      </c>
      <c r="G672" s="4">
        <v>1.284285714285714</v>
      </c>
      <c r="H672" s="4">
        <v>0.03095226580258258</v>
      </c>
      <c r="I672" s="4">
        <v>-0.04880913744972182</v>
      </c>
      <c r="J672" s="4">
        <v>0.06</v>
      </c>
      <c r="K672" s="4">
        <v>0.04169804219438156</v>
      </c>
      <c r="L672" s="1" t="s">
        <v>833</v>
      </c>
      <c r="M672" s="3" t="s">
        <v>833</v>
      </c>
      <c r="N672" s="5">
        <v>15.78396946564886</v>
      </c>
      <c r="O672" s="3">
        <v>13.1</v>
      </c>
      <c r="P672" s="3">
        <v>6.4</v>
      </c>
      <c r="Q672" s="4">
        <v>0.4885496183206107</v>
      </c>
      <c r="R672" s="1">
        <v>14</v>
      </c>
      <c r="S672" s="4">
        <v>0.05938929307829244</v>
      </c>
      <c r="T672" s="1" t="s">
        <v>1054</v>
      </c>
      <c r="U672" s="4" t="s">
        <v>1062</v>
      </c>
      <c r="V672" s="1" t="s">
        <v>1066</v>
      </c>
      <c r="W672" s="6" t="s">
        <v>1072</v>
      </c>
      <c r="X672" s="7">
        <v>82066.716413</v>
      </c>
      <c r="Y672" s="10">
        <v>45580</v>
      </c>
      <c r="Z672" s="1" t="s">
        <v>1088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HYPERLINK("https://www.suredividend.com/sure-analysis-FCBC/","First Community Bankshares, Inc.")</f>
        <v>0</v>
      </c>
      <c r="C673" s="1" t="s">
        <v>937</v>
      </c>
      <c r="D673" s="3">
        <v>40</v>
      </c>
      <c r="E673" s="3">
        <v>45.39</v>
      </c>
      <c r="F673" s="3">
        <v>40</v>
      </c>
      <c r="G673" s="4">
        <v>1.13475</v>
      </c>
      <c r="H673" s="4">
        <v>0.02731879268561357</v>
      </c>
      <c r="I673" s="4">
        <v>-0.02496554726573386</v>
      </c>
      <c r="J673" s="4">
        <v>0.04</v>
      </c>
      <c r="K673" s="4">
        <v>0.04161823425335576</v>
      </c>
      <c r="L673" s="1" t="s">
        <v>833</v>
      </c>
      <c r="M673" s="3" t="s">
        <v>833</v>
      </c>
      <c r="N673" s="5">
        <v>15.87062937062937</v>
      </c>
      <c r="O673" s="3">
        <v>2.86</v>
      </c>
      <c r="P673" s="3">
        <v>1.24</v>
      </c>
      <c r="Q673" s="4">
        <v>0.4335664335664336</v>
      </c>
      <c r="R673" s="1">
        <v>12</v>
      </c>
      <c r="S673" s="4">
        <v>0.04018611538359207</v>
      </c>
      <c r="T673" s="1" t="s">
        <v>944</v>
      </c>
      <c r="U673" s="4" t="s">
        <v>1062</v>
      </c>
      <c r="V673" s="1" t="s">
        <v>1066</v>
      </c>
      <c r="W673" s="6" t="s">
        <v>1072</v>
      </c>
      <c r="X673" s="7">
        <v>828.762401</v>
      </c>
      <c r="Y673" s="10">
        <v>45514</v>
      </c>
      <c r="Z673" s="1" t="s">
        <v>1093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HYPERLINK("https://www.suredividend.com/sure-analysis-STBA/","S &amp; T Bancorp, Inc.")</f>
        <v>0</v>
      </c>
      <c r="C674" s="1" t="s">
        <v>937</v>
      </c>
      <c r="D674" s="3">
        <v>43</v>
      </c>
      <c r="E674" s="3">
        <v>42.14</v>
      </c>
      <c r="F674" s="3">
        <v>40</v>
      </c>
      <c r="G674" s="4">
        <v>1.0535</v>
      </c>
      <c r="H674" s="4">
        <v>0.0322733744660655</v>
      </c>
      <c r="I674" s="4">
        <v>-0.0103694534944595</v>
      </c>
      <c r="J674" s="4">
        <v>0.02</v>
      </c>
      <c r="K674" s="4">
        <v>0.04114360262963612</v>
      </c>
      <c r="L674" s="1" t="s">
        <v>833</v>
      </c>
      <c r="M674" s="3" t="s">
        <v>591</v>
      </c>
      <c r="N674" s="5">
        <v>12.76969696969697</v>
      </c>
      <c r="O674" s="3">
        <v>3.3</v>
      </c>
      <c r="P674" s="3">
        <v>1.36</v>
      </c>
      <c r="Q674" s="4">
        <v>0.4121212121212122</v>
      </c>
      <c r="R674" s="1">
        <v>13</v>
      </c>
      <c r="S674" s="4">
        <v>0.02782017460330755</v>
      </c>
      <c r="T674" s="1" t="s">
        <v>980</v>
      </c>
      <c r="U674" s="4" t="s">
        <v>1062</v>
      </c>
      <c r="V674" s="1" t="s">
        <v>1066</v>
      </c>
      <c r="W674" s="6" t="s">
        <v>1072</v>
      </c>
      <c r="X674" s="7">
        <v>1611.882425</v>
      </c>
      <c r="Y674" s="10">
        <v>45603</v>
      </c>
      <c r="Z674" s="1" t="s">
        <v>1088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HYPERLINK("https://www.suredividend.com/sure-analysis-WFC/","Wells Fargo &amp; Co.")</f>
        <v>0</v>
      </c>
      <c r="C675" s="1" t="s">
        <v>937</v>
      </c>
      <c r="D675" s="3">
        <v>61</v>
      </c>
      <c r="E675" s="3">
        <v>74.14</v>
      </c>
      <c r="F675" s="3">
        <v>57</v>
      </c>
      <c r="G675" s="4">
        <v>1.300701754385965</v>
      </c>
      <c r="H675" s="4">
        <v>0.02158079309414621</v>
      </c>
      <c r="I675" s="4">
        <v>-0.05122232997192622</v>
      </c>
      <c r="J675" s="4">
        <v>0.07000000000000001</v>
      </c>
      <c r="K675" s="4">
        <v>0.0411417967342389</v>
      </c>
      <c r="L675" s="1" t="s">
        <v>833</v>
      </c>
      <c r="M675" s="3" t="s">
        <v>833</v>
      </c>
      <c r="N675" s="5">
        <v>14.25769230769231</v>
      </c>
      <c r="O675" s="3">
        <v>5.2</v>
      </c>
      <c r="P675" s="3">
        <v>1.6</v>
      </c>
      <c r="Q675" s="4">
        <v>0.3076923076923077</v>
      </c>
      <c r="R675" s="1">
        <v>3</v>
      </c>
      <c r="S675" s="4">
        <v>0.100271705097241</v>
      </c>
      <c r="T675" s="1" t="s">
        <v>944</v>
      </c>
      <c r="U675" s="4" t="s">
        <v>1062</v>
      </c>
      <c r="V675" s="1" t="s">
        <v>1066</v>
      </c>
      <c r="W675" s="6" t="s">
        <v>1072</v>
      </c>
      <c r="X675" s="7">
        <v>246681.962925</v>
      </c>
      <c r="Y675" s="10">
        <v>45580</v>
      </c>
      <c r="Z675" s="1" t="s">
        <v>1089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HYPERLINK("https://www.suredividend.com/sure-analysis-HFWA/","Heritage Financial Corp.")</f>
        <v>0</v>
      </c>
      <c r="C676" s="1" t="s">
        <v>937</v>
      </c>
      <c r="D676" s="3">
        <v>22.99</v>
      </c>
      <c r="E676" s="3">
        <v>25.72</v>
      </c>
      <c r="F676" s="3">
        <v>19.5</v>
      </c>
      <c r="G676" s="4">
        <v>1.318974358974359</v>
      </c>
      <c r="H676" s="4">
        <v>0.03576982892690513</v>
      </c>
      <c r="I676" s="4">
        <v>-0.05386582576659904</v>
      </c>
      <c r="J676" s="4">
        <v>0.06</v>
      </c>
      <c r="K676" s="4">
        <v>0.04085652705505849</v>
      </c>
      <c r="L676" s="1" t="s">
        <v>833</v>
      </c>
      <c r="M676" s="3" t="s">
        <v>833</v>
      </c>
      <c r="N676" s="5">
        <v>17.14666666666666</v>
      </c>
      <c r="O676" s="3">
        <v>1.5</v>
      </c>
      <c r="P676" s="3">
        <v>0.92</v>
      </c>
      <c r="Q676" s="4">
        <v>0.6133333333333334</v>
      </c>
      <c r="R676" s="1">
        <v>13</v>
      </c>
      <c r="S676" s="4">
        <v>0.04925151964895069</v>
      </c>
      <c r="T676" s="1" t="s">
        <v>993</v>
      </c>
      <c r="U676" s="4" t="s">
        <v>1062</v>
      </c>
      <c r="V676" s="1" t="s">
        <v>1066</v>
      </c>
      <c r="W676" s="6" t="s">
        <v>1072</v>
      </c>
      <c r="X676" s="7">
        <v>877.404417</v>
      </c>
      <c r="Y676" s="10">
        <v>45595</v>
      </c>
      <c r="Z676" s="1" t="s">
        <v>1083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HYPERLINK("https://www.suredividend.com/sure-analysis-UBS/","UBS Group AG")</f>
        <v>0</v>
      </c>
      <c r="C677" s="1" t="s">
        <v>937</v>
      </c>
      <c r="D677" s="3">
        <v>32</v>
      </c>
      <c r="E677" s="3">
        <v>31.88</v>
      </c>
      <c r="F677" s="3">
        <v>28</v>
      </c>
      <c r="G677" s="4">
        <v>1.138571428571429</v>
      </c>
      <c r="H677" s="4">
        <v>0.0219573400250941</v>
      </c>
      <c r="I677" s="4">
        <v>-0.02562093643782393</v>
      </c>
      <c r="J677" s="4">
        <v>0.04</v>
      </c>
      <c r="K677" s="4">
        <v>0.0349863443343752</v>
      </c>
      <c r="L677" s="1" t="s">
        <v>833</v>
      </c>
      <c r="M677" s="3" t="s">
        <v>833</v>
      </c>
      <c r="N677" s="5">
        <v>13.28333333333333</v>
      </c>
      <c r="O677" s="3">
        <v>2.4</v>
      </c>
      <c r="P677" s="3">
        <v>0.7</v>
      </c>
      <c r="Q677" s="4">
        <v>0.2916666666666667</v>
      </c>
      <c r="R677" s="1">
        <v>3</v>
      </c>
      <c r="S677" s="4">
        <v>0.02706608708935176</v>
      </c>
      <c r="T677" s="1" t="s">
        <v>1055</v>
      </c>
      <c r="U677" s="4" t="s">
        <v>1062</v>
      </c>
      <c r="V677" s="1" t="s">
        <v>1067</v>
      </c>
      <c r="W677" s="6" t="s">
        <v>1072</v>
      </c>
      <c r="X677" s="7">
        <v>110336.7357</v>
      </c>
      <c r="Y677" s="10">
        <v>45611</v>
      </c>
      <c r="Z677" s="1" t="s">
        <v>1088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HYPERLINK("https://www.suredividend.com/sure-analysis-SIGI/","Selective Insurance Group, Inc.")</f>
        <v>0</v>
      </c>
      <c r="C678" s="1" t="s">
        <v>937</v>
      </c>
      <c r="D678" s="3">
        <v>94</v>
      </c>
      <c r="E678" s="3">
        <v>98.06</v>
      </c>
      <c r="F678" s="3">
        <v>55</v>
      </c>
      <c r="G678" s="4">
        <v>1.782909090909091</v>
      </c>
      <c r="H678" s="4">
        <v>0.01550071384866408</v>
      </c>
      <c r="I678" s="4">
        <v>-0.1092124057281812</v>
      </c>
      <c r="J678" s="4">
        <v>0.14</v>
      </c>
      <c r="K678" s="4">
        <v>0.03437075199105677</v>
      </c>
      <c r="L678" s="1" t="s">
        <v>833</v>
      </c>
      <c r="M678" s="3" t="s">
        <v>648</v>
      </c>
      <c r="N678" s="5">
        <v>26.86575342465753</v>
      </c>
      <c r="O678" s="3">
        <v>3.65</v>
      </c>
      <c r="P678" s="3">
        <v>1.52</v>
      </c>
      <c r="Q678" s="4">
        <v>0.4164383561643836</v>
      </c>
      <c r="R678" s="1">
        <v>12</v>
      </c>
      <c r="S678" s="4">
        <v>0.1001819089885529</v>
      </c>
      <c r="T678" s="1" t="s">
        <v>972</v>
      </c>
      <c r="U678" s="4" t="s">
        <v>1062</v>
      </c>
      <c r="V678" s="1" t="s">
        <v>1066</v>
      </c>
      <c r="W678" s="6" t="s">
        <v>1072</v>
      </c>
      <c r="X678" s="7">
        <v>5962.677187</v>
      </c>
      <c r="Y678" s="10">
        <v>45590</v>
      </c>
      <c r="Z678" s="1" t="s">
        <v>1083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HYPERLINK("https://www.suredividend.com/sure-analysis-MFC/","Manulife Financial Corp.")</f>
        <v>0</v>
      </c>
      <c r="C679" s="1" t="s">
        <v>937</v>
      </c>
      <c r="D679" s="3">
        <v>27</v>
      </c>
      <c r="E679" s="3">
        <v>32.345</v>
      </c>
      <c r="F679" s="3">
        <v>24.3</v>
      </c>
      <c r="G679" s="4">
        <v>1.331069958847737</v>
      </c>
      <c r="H679" s="4">
        <v>0.03648168186736744</v>
      </c>
      <c r="I679" s="4">
        <v>-0.0555916383012065</v>
      </c>
      <c r="J679" s="4">
        <v>0.05</v>
      </c>
      <c r="K679" s="4">
        <v>0.03431222545235224</v>
      </c>
      <c r="L679" s="1" t="s">
        <v>833</v>
      </c>
      <c r="M679" s="3" t="s">
        <v>591</v>
      </c>
      <c r="N679" s="5">
        <v>11.97962962962963</v>
      </c>
      <c r="O679" s="3">
        <v>2.7</v>
      </c>
      <c r="P679" s="3">
        <v>1.18</v>
      </c>
      <c r="Q679" s="4">
        <v>0.437037037037037</v>
      </c>
      <c r="R679" s="1">
        <v>10</v>
      </c>
      <c r="S679" s="4">
        <v>0.07064431712060548</v>
      </c>
      <c r="T679" s="1" t="s">
        <v>951</v>
      </c>
      <c r="U679" s="4" t="s">
        <v>1062</v>
      </c>
      <c r="V679" s="1" t="s">
        <v>1067</v>
      </c>
      <c r="W679" s="6" t="s">
        <v>1072</v>
      </c>
      <c r="X679" s="7">
        <v>61822.687517</v>
      </c>
      <c r="Y679" s="10">
        <v>45533</v>
      </c>
      <c r="Z679" s="1" t="s">
        <v>1081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HYPERLINK("https://www.suredividend.com/sure-analysis-SU/","Suncor Energy, Inc.")</f>
        <v>0</v>
      </c>
      <c r="C680" s="1" t="s">
        <v>937</v>
      </c>
      <c r="D680" s="3">
        <v>41</v>
      </c>
      <c r="E680" s="3">
        <v>40.81</v>
      </c>
      <c r="F680" s="3">
        <v>51</v>
      </c>
      <c r="G680" s="4">
        <v>0.8001960784313726</v>
      </c>
      <c r="H680" s="4">
        <v>0.039206076941926</v>
      </c>
      <c r="I680" s="4">
        <v>0.04558830328687602</v>
      </c>
      <c r="J680" s="4">
        <v>-0.05</v>
      </c>
      <c r="K680" s="4">
        <v>0.03334189495734474</v>
      </c>
      <c r="L680" s="1" t="s">
        <v>833</v>
      </c>
      <c r="M680" s="3" t="s">
        <v>591</v>
      </c>
      <c r="N680" s="5">
        <v>10.46410256410256</v>
      </c>
      <c r="O680" s="3">
        <v>3.9</v>
      </c>
      <c r="P680" s="3">
        <v>1.6</v>
      </c>
      <c r="Q680" s="4">
        <v>0.4102564102564103</v>
      </c>
      <c r="R680" s="1">
        <v>3</v>
      </c>
      <c r="S680" s="4">
        <v>0.02497133178234701</v>
      </c>
      <c r="T680" s="1" t="s">
        <v>987</v>
      </c>
      <c r="U680" s="4" t="s">
        <v>1062</v>
      </c>
      <c r="V680" s="1" t="s">
        <v>1067</v>
      </c>
      <c r="W680" s="6" t="s">
        <v>1078</v>
      </c>
      <c r="X680" s="7">
        <v>52648.972512</v>
      </c>
      <c r="Y680" s="10">
        <v>45532</v>
      </c>
      <c r="Z680" s="1" t="s">
        <v>1088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HYPERLINK("https://www.suredividend.com/sure-analysis-SHEL/","Shell Plc")</f>
        <v>0</v>
      </c>
      <c r="C681" s="1" t="s">
        <v>938</v>
      </c>
      <c r="D681" s="3">
        <v>68</v>
      </c>
      <c r="E681" s="3">
        <v>66.33</v>
      </c>
      <c r="F681" s="3">
        <v>90</v>
      </c>
      <c r="G681" s="4">
        <v>0.737</v>
      </c>
      <c r="H681" s="4">
        <v>0.04145936981757877</v>
      </c>
      <c r="I681" s="4">
        <v>0.06293449783087857</v>
      </c>
      <c r="J681" s="4">
        <v>-0.07000000000000001</v>
      </c>
      <c r="K681" s="4">
        <v>0.03332308639394399</v>
      </c>
      <c r="L681" s="1" t="s">
        <v>833</v>
      </c>
      <c r="M681" s="3" t="s">
        <v>591</v>
      </c>
      <c r="N681" s="5">
        <v>8.843999999999999</v>
      </c>
      <c r="O681" s="3">
        <v>7.5</v>
      </c>
      <c r="P681" s="3">
        <v>2.75</v>
      </c>
      <c r="Q681" s="4">
        <v>0.3666666666666666</v>
      </c>
      <c r="R681" s="1">
        <v>4</v>
      </c>
      <c r="S681" s="4">
        <v>0.04088156470012572</v>
      </c>
      <c r="T681" s="1" t="s">
        <v>972</v>
      </c>
      <c r="U681" s="4" t="s">
        <v>1062</v>
      </c>
      <c r="V681" s="1" t="s">
        <v>1067</v>
      </c>
      <c r="W681" s="6" t="s">
        <v>1078</v>
      </c>
      <c r="X681" s="7">
        <v>430171.149659</v>
      </c>
      <c r="Y681" s="10">
        <v>45601</v>
      </c>
      <c r="Z681" s="1" t="s">
        <v>1088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HYPERLINK("https://www.suredividend.com/sure-analysis-FFIN/","First Financial Bankshares, Inc.")</f>
        <v>0</v>
      </c>
      <c r="C682" s="1" t="s">
        <v>937</v>
      </c>
      <c r="D682" s="3">
        <v>37</v>
      </c>
      <c r="E682" s="3">
        <v>41.24</v>
      </c>
      <c r="F682" s="3">
        <v>31</v>
      </c>
      <c r="G682" s="4">
        <v>1.330322580645161</v>
      </c>
      <c r="H682" s="4">
        <v>0.01745877788554801</v>
      </c>
      <c r="I682" s="4">
        <v>-0.05548554799306993</v>
      </c>
      <c r="J682" s="4">
        <v>0.07000000000000001</v>
      </c>
      <c r="K682" s="4">
        <v>0.03217551786290018</v>
      </c>
      <c r="L682" s="1" t="s">
        <v>833</v>
      </c>
      <c r="M682" s="3" t="s">
        <v>648</v>
      </c>
      <c r="N682" s="5">
        <v>26.95424836601307</v>
      </c>
      <c r="O682" s="3">
        <v>1.53</v>
      </c>
      <c r="P682" s="3">
        <v>0.72</v>
      </c>
      <c r="Q682" s="4">
        <v>0.4705882352941176</v>
      </c>
      <c r="R682" s="1">
        <v>14</v>
      </c>
      <c r="S682" s="4">
        <v>0.100082101138866</v>
      </c>
      <c r="T682" s="1" t="s">
        <v>1014</v>
      </c>
      <c r="U682" s="4" t="s">
        <v>1062</v>
      </c>
      <c r="V682" s="1" t="s">
        <v>1066</v>
      </c>
      <c r="W682" s="6" t="s">
        <v>1072</v>
      </c>
      <c r="X682" s="7">
        <v>5895.044513</v>
      </c>
      <c r="Y682" s="10">
        <v>45588</v>
      </c>
      <c r="Z682" s="1" t="s">
        <v>1080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HYPERLINK("https://www.suredividend.com/sure-analysis-CPT/","Camden Property Trust")</f>
        <v>0</v>
      </c>
      <c r="C683" s="1" t="s">
        <v>938</v>
      </c>
      <c r="D683" s="3">
        <v>115</v>
      </c>
      <c r="E683" s="3">
        <v>119.94</v>
      </c>
      <c r="F683" s="3">
        <v>95</v>
      </c>
      <c r="G683" s="4">
        <v>1.262526315789474</v>
      </c>
      <c r="H683" s="4">
        <v>0.03435050858762715</v>
      </c>
      <c r="I683" s="4">
        <v>-0.04555279137345736</v>
      </c>
      <c r="J683" s="4">
        <v>0.04</v>
      </c>
      <c r="K683" s="4">
        <v>0.02961319018954645</v>
      </c>
      <c r="L683" s="1" t="s">
        <v>833</v>
      </c>
      <c r="M683" s="3" t="s">
        <v>833</v>
      </c>
      <c r="N683" s="5">
        <v>17.61233480176212</v>
      </c>
      <c r="O683" s="3">
        <v>6.81</v>
      </c>
      <c r="P683" s="3">
        <v>4.12</v>
      </c>
      <c r="Q683" s="4">
        <v>0.604992657856094</v>
      </c>
      <c r="R683" s="1">
        <v>13</v>
      </c>
      <c r="S683" s="4">
        <v>0.03989167632328483</v>
      </c>
      <c r="T683" s="1" t="s">
        <v>965</v>
      </c>
      <c r="U683" s="4" t="s">
        <v>1063</v>
      </c>
      <c r="V683" s="1" t="s">
        <v>1066</v>
      </c>
      <c r="W683" s="6" t="s">
        <v>1076</v>
      </c>
      <c r="X683" s="7">
        <v>12792.263</v>
      </c>
      <c r="Y683" s="10">
        <v>45600</v>
      </c>
      <c r="Z683" s="1" t="s">
        <v>1081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HYPERLINK("https://www.suredividend.com/sure-analysis-GRMN/","Garmin Ltd")</f>
        <v>0</v>
      </c>
      <c r="C684" s="1" t="s">
        <v>937</v>
      </c>
      <c r="D684" s="3">
        <v>198</v>
      </c>
      <c r="E684" s="3">
        <v>209.32</v>
      </c>
      <c r="F684" s="3">
        <v>146</v>
      </c>
      <c r="G684" s="4">
        <v>1.433698630136986</v>
      </c>
      <c r="H684" s="4">
        <v>0.01433212306516339</v>
      </c>
      <c r="I684" s="4">
        <v>-0.06951703642372009</v>
      </c>
      <c r="J684" s="4">
        <v>0.09</v>
      </c>
      <c r="K684" s="4">
        <v>0.02948064633820091</v>
      </c>
      <c r="L684" s="1" t="s">
        <v>833</v>
      </c>
      <c r="M684" s="3" t="s">
        <v>648</v>
      </c>
      <c r="N684" s="5">
        <v>30.11798561151079</v>
      </c>
      <c r="O684" s="3">
        <v>6.95</v>
      </c>
      <c r="P684" s="3">
        <v>3</v>
      </c>
      <c r="Q684" s="4">
        <v>0.4316546762589928</v>
      </c>
      <c r="R684" s="1">
        <v>7</v>
      </c>
      <c r="S684" s="4">
        <v>0.05006335758366887</v>
      </c>
      <c r="T684" s="1" t="s">
        <v>996</v>
      </c>
      <c r="U684" s="4" t="s">
        <v>1062</v>
      </c>
      <c r="V684" s="1" t="s">
        <v>1067</v>
      </c>
      <c r="W684" s="6" t="s">
        <v>1075</v>
      </c>
      <c r="X684" s="7">
        <v>40185.065263</v>
      </c>
      <c r="Y684" s="10">
        <v>45600</v>
      </c>
      <c r="Z684" s="1" t="s">
        <v>1089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HYPERLINK("https://www.suredividend.com/sure-analysis-NRIM/","Northrim Bancorp, Inc.")</f>
        <v>0</v>
      </c>
      <c r="C685" s="1" t="s">
        <v>937</v>
      </c>
      <c r="D685" s="3">
        <v>67</v>
      </c>
      <c r="E685" s="3">
        <v>81.51000000000001</v>
      </c>
      <c r="F685" s="3">
        <v>47</v>
      </c>
      <c r="G685" s="4">
        <v>1.734255319148936</v>
      </c>
      <c r="H685" s="4">
        <v>0.03042571463624095</v>
      </c>
      <c r="I685" s="4">
        <v>-0.1042694369211352</v>
      </c>
      <c r="J685" s="4">
        <v>0.1</v>
      </c>
      <c r="K685" s="4">
        <v>0.02747099907754524</v>
      </c>
      <c r="L685" s="1" t="s">
        <v>833</v>
      </c>
      <c r="M685" s="3" t="s">
        <v>833</v>
      </c>
      <c r="N685" s="5">
        <v>13.9811320754717</v>
      </c>
      <c r="O685" s="3">
        <v>5.83</v>
      </c>
      <c r="P685" s="3">
        <v>2.48</v>
      </c>
      <c r="Q685" s="4">
        <v>0.4253859348198971</v>
      </c>
      <c r="R685" s="1">
        <v>15</v>
      </c>
      <c r="S685" s="4">
        <v>0.1199688694492596</v>
      </c>
      <c r="T685" s="1" t="s">
        <v>989</v>
      </c>
      <c r="U685" s="4" t="s">
        <v>1062</v>
      </c>
      <c r="V685" s="1" t="s">
        <v>1066</v>
      </c>
      <c r="W685" s="6" t="s">
        <v>1072</v>
      </c>
      <c r="X685" s="7">
        <v>446.372636</v>
      </c>
      <c r="Y685" s="10">
        <v>45596</v>
      </c>
      <c r="Z685" s="1" t="s">
        <v>1080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HYPERLINK("https://www.suredividend.com/sure-analysis-RF/","Regions Financial Corp.")</f>
        <v>0</v>
      </c>
      <c r="C686" s="1" t="s">
        <v>937</v>
      </c>
      <c r="D686" s="3">
        <v>24</v>
      </c>
      <c r="E686" s="3">
        <v>26.34</v>
      </c>
      <c r="F686" s="3">
        <v>21</v>
      </c>
      <c r="G686" s="4">
        <v>1.254285714285714</v>
      </c>
      <c r="H686" s="4">
        <v>0.03796507213363706</v>
      </c>
      <c r="I686" s="4">
        <v>-0.04430193912130265</v>
      </c>
      <c r="J686" s="4">
        <v>0.03</v>
      </c>
      <c r="K686" s="4">
        <v>0.02743620619537612</v>
      </c>
      <c r="L686" s="1" t="s">
        <v>833</v>
      </c>
      <c r="M686" s="3" t="s">
        <v>591</v>
      </c>
      <c r="N686" s="5">
        <v>12.84878048780488</v>
      </c>
      <c r="O686" s="3">
        <v>2.05</v>
      </c>
      <c r="P686" s="3">
        <v>1</v>
      </c>
      <c r="Q686" s="4">
        <v>0.4878048780487805</v>
      </c>
      <c r="R686" s="1">
        <v>12</v>
      </c>
      <c r="S686" s="4">
        <v>0.05061112176150684</v>
      </c>
      <c r="T686" s="1" t="s">
        <v>986</v>
      </c>
      <c r="U686" s="4" t="s">
        <v>1062</v>
      </c>
      <c r="V686" s="1" t="s">
        <v>1066</v>
      </c>
      <c r="W686" s="6" t="s">
        <v>1072</v>
      </c>
      <c r="X686" s="7">
        <v>23930.382932</v>
      </c>
      <c r="Y686" s="10">
        <v>45591</v>
      </c>
      <c r="Z686" s="1" t="s">
        <v>1087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HYPERLINK("https://www.suredividend.com/sure-analysis-ACN/","Accenture plc")</f>
        <v>0</v>
      </c>
      <c r="C687" s="1" t="s">
        <v>938</v>
      </c>
      <c r="D687" s="3">
        <v>365</v>
      </c>
      <c r="E687" s="3">
        <v>352.84</v>
      </c>
      <c r="F687" s="3">
        <v>255</v>
      </c>
      <c r="G687" s="4">
        <v>1.383686274509804</v>
      </c>
      <c r="H687" s="4">
        <v>0.0167781430676794</v>
      </c>
      <c r="I687" s="4">
        <v>-0.06288589784527332</v>
      </c>
      <c r="J687" s="4">
        <v>0.075</v>
      </c>
      <c r="K687" s="4">
        <v>0.02724571739253956</v>
      </c>
      <c r="L687" s="1" t="s">
        <v>833</v>
      </c>
      <c r="M687" s="3" t="s">
        <v>648</v>
      </c>
      <c r="N687" s="5">
        <v>27.7172034564022</v>
      </c>
      <c r="O687" s="3">
        <v>12.73</v>
      </c>
      <c r="P687" s="3">
        <v>5.92</v>
      </c>
      <c r="Q687" s="4">
        <v>0.4650432050274941</v>
      </c>
      <c r="R687" s="1">
        <v>14</v>
      </c>
      <c r="S687" s="4">
        <v>0.08003917686469086</v>
      </c>
      <c r="T687" s="1" t="s">
        <v>967</v>
      </c>
      <c r="U687" s="4" t="s">
        <v>1062</v>
      </c>
      <c r="V687" s="1" t="s">
        <v>1067</v>
      </c>
      <c r="W687" s="6" t="s">
        <v>1075</v>
      </c>
      <c r="X687" s="7">
        <v>237425.061471</v>
      </c>
      <c r="Y687" s="10">
        <v>45582</v>
      </c>
      <c r="Z687" s="1" t="s">
        <v>1087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HYPERLINK("https://www.suredividend.com/sure-analysis-BG/","Bunge Global SA")</f>
        <v>0</v>
      </c>
      <c r="C688" s="1" t="s">
        <v>937</v>
      </c>
      <c r="D688" s="3">
        <v>85</v>
      </c>
      <c r="E688" s="3">
        <v>91.31999999999999</v>
      </c>
      <c r="F688" s="3">
        <v>93</v>
      </c>
      <c r="G688" s="4">
        <v>0.9819354838709676</v>
      </c>
      <c r="H688" s="4">
        <v>0.02978537012702585</v>
      </c>
      <c r="I688" s="4">
        <v>0.003652588801622336</v>
      </c>
      <c r="J688" s="4">
        <v>-0.01</v>
      </c>
      <c r="K688" s="4">
        <v>0.02677734354063399</v>
      </c>
      <c r="L688" s="1" t="s">
        <v>833</v>
      </c>
      <c r="M688" s="3" t="s">
        <v>591</v>
      </c>
      <c r="N688" s="5">
        <v>9.872432432432431</v>
      </c>
      <c r="O688" s="3">
        <v>9.25</v>
      </c>
      <c r="P688" s="3">
        <v>2.72</v>
      </c>
      <c r="Q688" s="4">
        <v>0.294054054054054</v>
      </c>
      <c r="R688" s="1">
        <v>5</v>
      </c>
      <c r="S688" s="4">
        <v>0.04991010133745877</v>
      </c>
      <c r="T688" s="1" t="s">
        <v>981</v>
      </c>
      <c r="U688" s="4" t="s">
        <v>1062</v>
      </c>
      <c r="V688" s="1" t="s">
        <v>1067</v>
      </c>
      <c r="W688" s="6" t="s">
        <v>1074</v>
      </c>
      <c r="X688" s="7">
        <v>13266.245271</v>
      </c>
      <c r="Y688" s="10">
        <v>45602</v>
      </c>
      <c r="Z688" s="1" t="s">
        <v>1080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HYPERLINK("https://www.suredividend.com/sure-analysis-AUB/","Atlantic Union Bankshares Corp")</f>
        <v>0</v>
      </c>
      <c r="C689" s="1" t="s">
        <v>937</v>
      </c>
      <c r="D689" s="3">
        <v>37</v>
      </c>
      <c r="E689" s="3">
        <v>42.105</v>
      </c>
      <c r="F689" s="3">
        <v>33</v>
      </c>
      <c r="G689" s="4">
        <v>1.275909090909091</v>
      </c>
      <c r="H689" s="4">
        <v>0.03230020187626173</v>
      </c>
      <c r="I689" s="4">
        <v>-0.04756344907591092</v>
      </c>
      <c r="J689" s="4">
        <v>0.04</v>
      </c>
      <c r="K689" s="4">
        <v>0.02677621178620715</v>
      </c>
      <c r="L689" s="1" t="s">
        <v>833</v>
      </c>
      <c r="M689" s="3" t="s">
        <v>591</v>
      </c>
      <c r="N689" s="5">
        <v>14.035</v>
      </c>
      <c r="O689" s="3">
        <v>3</v>
      </c>
      <c r="P689" s="3">
        <v>1.36</v>
      </c>
      <c r="Q689" s="4">
        <v>0.4533333333333334</v>
      </c>
      <c r="R689" s="1">
        <v>14</v>
      </c>
      <c r="S689" s="4">
        <v>0.0505145404837426</v>
      </c>
      <c r="T689" s="1" t="s">
        <v>944</v>
      </c>
      <c r="U689" s="4" t="s">
        <v>1062</v>
      </c>
      <c r="V689" s="1" t="s">
        <v>1066</v>
      </c>
      <c r="W689" s="6" t="s">
        <v>1072</v>
      </c>
      <c r="X689" s="7">
        <v>3779.595955</v>
      </c>
      <c r="Y689" s="10">
        <v>45593</v>
      </c>
      <c r="Z689" s="1" t="s">
        <v>1081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HYPERLINK("https://www.suredividend.com/sure-analysis-CME/","CME Group Inc")</f>
        <v>0</v>
      </c>
      <c r="C690" s="1" t="s">
        <v>938</v>
      </c>
      <c r="D690" s="3">
        <v>226</v>
      </c>
      <c r="E690" s="3">
        <v>227.58</v>
      </c>
      <c r="F690" s="3">
        <v>192</v>
      </c>
      <c r="G690" s="4">
        <v>1.1853125</v>
      </c>
      <c r="H690" s="4">
        <v>0.02021267246682485</v>
      </c>
      <c r="I690" s="4">
        <v>-0.03342974279974986</v>
      </c>
      <c r="J690" s="4">
        <v>0.038</v>
      </c>
      <c r="K690" s="4">
        <v>0.02495037978354975</v>
      </c>
      <c r="L690" s="1" t="s">
        <v>833</v>
      </c>
      <c r="M690" s="3" t="s">
        <v>833</v>
      </c>
      <c r="N690" s="5">
        <v>23.73096976016684</v>
      </c>
      <c r="O690" s="3">
        <v>9.59</v>
      </c>
      <c r="P690" s="3">
        <v>4.6</v>
      </c>
      <c r="Q690" s="4">
        <v>0.4796663190823774</v>
      </c>
      <c r="R690" s="1">
        <v>19</v>
      </c>
      <c r="S690" s="4">
        <v>0.04197697726589178</v>
      </c>
      <c r="T690" s="1" t="s">
        <v>964</v>
      </c>
      <c r="U690" s="4" t="s">
        <v>1062</v>
      </c>
      <c r="V690" s="1" t="s">
        <v>1066</v>
      </c>
      <c r="W690" s="6" t="s">
        <v>1072</v>
      </c>
      <c r="X690" s="7">
        <v>82004.02245999999</v>
      </c>
      <c r="Y690" s="10">
        <v>45612</v>
      </c>
      <c r="Z690" s="1" t="s">
        <v>1094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HYPERLINK("https://www.suredividend.com/sure-analysis-IMBBY/","Imperial Brands Plc")</f>
        <v>0</v>
      </c>
      <c r="C691" s="1" t="s">
        <v>937</v>
      </c>
      <c r="D691" s="3">
        <v>24.82</v>
      </c>
      <c r="E691" s="3">
        <v>30.77</v>
      </c>
      <c r="F691" s="3">
        <v>22.23</v>
      </c>
      <c r="G691" s="4">
        <v>1.384165542060279</v>
      </c>
      <c r="H691" s="4">
        <v>0.05784855378615535</v>
      </c>
      <c r="I691" s="4">
        <v>-0.06295080201805359</v>
      </c>
      <c r="J691" s="4">
        <v>0.03</v>
      </c>
      <c r="K691" s="4">
        <v>0.02415792337722578</v>
      </c>
      <c r="L691" s="1" t="s">
        <v>833</v>
      </c>
      <c r="M691" s="3" t="s">
        <v>939</v>
      </c>
      <c r="N691" s="5">
        <v>8.997076023391813</v>
      </c>
      <c r="O691" s="3">
        <v>3.42</v>
      </c>
      <c r="P691" s="3">
        <v>1.78</v>
      </c>
      <c r="Q691" s="4">
        <v>0.52046783625731</v>
      </c>
      <c r="R691" s="1">
        <v>1</v>
      </c>
      <c r="S691" s="4">
        <v>0</v>
      </c>
      <c r="U691" s="4" t="s">
        <v>1062</v>
      </c>
      <c r="V691" s="1" t="s">
        <v>1067</v>
      </c>
      <c r="W691" s="6" t="s">
        <v>1074</v>
      </c>
      <c r="X691" s="7">
        <v>0</v>
      </c>
      <c r="Y691" s="10">
        <v>45435</v>
      </c>
      <c r="Z691" s="1" t="s">
        <v>1079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HYPERLINK("https://www.suredividend.com/sure-analysis-AROW/","Arrow Financial Corp.")</f>
        <v>0</v>
      </c>
      <c r="C692" s="1" t="s">
        <v>937</v>
      </c>
      <c r="D692" s="3">
        <v>29</v>
      </c>
      <c r="E692" s="3">
        <v>32.84</v>
      </c>
      <c r="F692" s="3">
        <v>23</v>
      </c>
      <c r="G692" s="4">
        <v>1.427826086956522</v>
      </c>
      <c r="H692" s="4">
        <v>0.0341047503045067</v>
      </c>
      <c r="I692" s="4">
        <v>-0.0687528910077283</v>
      </c>
      <c r="J692" s="4">
        <v>0.06</v>
      </c>
      <c r="K692" s="4">
        <v>0.0226657999618296</v>
      </c>
      <c r="L692" s="1" t="s">
        <v>833</v>
      </c>
      <c r="M692" s="3" t="s">
        <v>591</v>
      </c>
      <c r="N692" s="5">
        <v>16.01951219512195</v>
      </c>
      <c r="O692" s="3">
        <v>2.05</v>
      </c>
      <c r="P692" s="3">
        <v>1.12</v>
      </c>
      <c r="Q692" s="4">
        <v>0.5463414634146343</v>
      </c>
      <c r="R692" s="1">
        <v>28</v>
      </c>
      <c r="S692" s="4">
        <v>0.02056514630321193</v>
      </c>
      <c r="T692" s="1" t="s">
        <v>963</v>
      </c>
      <c r="U692" s="4" t="s">
        <v>1062</v>
      </c>
      <c r="V692" s="1" t="s">
        <v>1066</v>
      </c>
      <c r="W692" s="6" t="s">
        <v>1072</v>
      </c>
      <c r="X692" s="7">
        <v>547.699426</v>
      </c>
      <c r="Y692" s="10">
        <v>45600</v>
      </c>
      <c r="Z692" s="1" t="s">
        <v>1089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HYPERLINK("https://www.suredividend.com/sure-analysis-CHCO/","City Holding Co.")</f>
        <v>0</v>
      </c>
      <c r="C693" s="1" t="s">
        <v>937</v>
      </c>
      <c r="D693" s="3">
        <v>117</v>
      </c>
      <c r="E693" s="3">
        <v>128.77</v>
      </c>
      <c r="F693" s="3">
        <v>78</v>
      </c>
      <c r="G693" s="4">
        <v>1.650897435897436</v>
      </c>
      <c r="H693" s="4">
        <v>0.0245398773006135</v>
      </c>
      <c r="I693" s="4">
        <v>-0.09540125393830601</v>
      </c>
      <c r="J693" s="4">
        <v>0.1</v>
      </c>
      <c r="K693" s="4">
        <v>0.02253108504796986</v>
      </c>
      <c r="L693" s="1" t="s">
        <v>833</v>
      </c>
      <c r="M693" s="3" t="s">
        <v>833</v>
      </c>
      <c r="N693" s="5">
        <v>16.46675191815857</v>
      </c>
      <c r="O693" s="3">
        <v>7.82</v>
      </c>
      <c r="P693" s="3">
        <v>3.16</v>
      </c>
      <c r="Q693" s="4">
        <v>0.4040920716112532</v>
      </c>
      <c r="R693" s="1">
        <v>6</v>
      </c>
      <c r="S693" s="4">
        <v>0.04984115279430545</v>
      </c>
      <c r="T693" s="1" t="s">
        <v>963</v>
      </c>
      <c r="U693" s="4" t="s">
        <v>1062</v>
      </c>
      <c r="V693" s="1" t="s">
        <v>1066</v>
      </c>
      <c r="W693" s="6" t="s">
        <v>1072</v>
      </c>
      <c r="X693" s="7">
        <v>1893.780721</v>
      </c>
      <c r="Y693" s="10">
        <v>45600</v>
      </c>
      <c r="Z693" s="1" t="s">
        <v>1080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HYPERLINK("https://www.suredividend.com/sure-analysis-KLIC/","Kulicke &amp; Soffa Industries, Inc.")</f>
        <v>0</v>
      </c>
      <c r="C694" s="1" t="s">
        <v>938</v>
      </c>
      <c r="D694" s="3">
        <v>45</v>
      </c>
      <c r="E694" s="3">
        <v>46.37</v>
      </c>
      <c r="F694" s="3">
        <v>19</v>
      </c>
      <c r="G694" s="4">
        <v>2.440526315789473</v>
      </c>
      <c r="H694" s="4">
        <v>0.0176838473150744</v>
      </c>
      <c r="I694" s="4">
        <v>-0.1634280456023407</v>
      </c>
      <c r="J694" s="4">
        <v>0.2</v>
      </c>
      <c r="K694" s="4">
        <v>0.02177933047574276</v>
      </c>
      <c r="L694" s="1" t="s">
        <v>833</v>
      </c>
      <c r="M694" s="3" t="s">
        <v>648</v>
      </c>
      <c r="N694" s="5">
        <v>29.16352201257861</v>
      </c>
      <c r="O694" s="3">
        <v>1.59</v>
      </c>
      <c r="P694" s="3">
        <v>0.82</v>
      </c>
      <c r="Q694" s="4">
        <v>0.5157232704402516</v>
      </c>
      <c r="R694" s="1">
        <v>6</v>
      </c>
      <c r="S694" s="4">
        <v>0.02104646949148603</v>
      </c>
      <c r="T694" s="1" t="s">
        <v>1028</v>
      </c>
      <c r="U694" s="4" t="s">
        <v>1062</v>
      </c>
      <c r="V694" s="1" t="s">
        <v>1067</v>
      </c>
      <c r="W694" s="6" t="s">
        <v>1075</v>
      </c>
      <c r="X694" s="7">
        <v>2495.85529</v>
      </c>
      <c r="Y694" s="10">
        <v>45611</v>
      </c>
      <c r="Z694" s="1" t="s">
        <v>1079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HYPERLINK("https://www.suredividend.com/sure-analysis-WGO/","Winnebago Industries, Inc.")</f>
        <v>0</v>
      </c>
      <c r="C695" s="1" t="s">
        <v>937</v>
      </c>
      <c r="D695" s="3">
        <v>54</v>
      </c>
      <c r="E695" s="3">
        <v>58.69</v>
      </c>
      <c r="F695" s="3">
        <v>39</v>
      </c>
      <c r="G695" s="4">
        <v>1.504871794871795</v>
      </c>
      <c r="H695" s="4">
        <v>0.02317260180609985</v>
      </c>
      <c r="I695" s="4">
        <v>-0.07848990013496715</v>
      </c>
      <c r="J695" s="4">
        <v>0.08</v>
      </c>
      <c r="K695" s="4">
        <v>0.02128087269393175</v>
      </c>
      <c r="L695" s="1" t="s">
        <v>833</v>
      </c>
      <c r="M695" s="3" t="s">
        <v>833</v>
      </c>
      <c r="N695" s="5">
        <v>16.76857142857143</v>
      </c>
      <c r="O695" s="3">
        <v>3.5</v>
      </c>
      <c r="P695" s="3">
        <v>1.36</v>
      </c>
      <c r="Q695" s="4">
        <v>0.3885714285714286</v>
      </c>
      <c r="R695" s="1">
        <v>6</v>
      </c>
      <c r="S695" s="4">
        <v>0.0505145404837426</v>
      </c>
      <c r="T695" s="1" t="s">
        <v>1038</v>
      </c>
      <c r="U695" s="4" t="s">
        <v>1062</v>
      </c>
      <c r="V695" s="1" t="s">
        <v>1066</v>
      </c>
      <c r="W695" s="6" t="s">
        <v>1077</v>
      </c>
      <c r="X695" s="7">
        <v>1696.918978</v>
      </c>
      <c r="Y695" s="10">
        <v>45592</v>
      </c>
      <c r="Z695" s="1" t="s">
        <v>1093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HYPERLINK("https://www.suredividend.com/sure-analysis-TSM/","Taiwan Semiconductor Manufacturing")</f>
        <v>0</v>
      </c>
      <c r="C696" s="1" t="s">
        <v>938</v>
      </c>
      <c r="D696" s="3">
        <v>206</v>
      </c>
      <c r="E696" s="3">
        <v>187.52</v>
      </c>
      <c r="F696" s="3">
        <v>118</v>
      </c>
      <c r="G696" s="4">
        <v>1.589152542372881</v>
      </c>
      <c r="H696" s="4">
        <v>0.01311860068259386</v>
      </c>
      <c r="I696" s="4">
        <v>-0.08847857176968155</v>
      </c>
      <c r="J696" s="4">
        <v>0.1</v>
      </c>
      <c r="K696" s="4">
        <v>0.01952503709878184</v>
      </c>
      <c r="L696" s="1" t="s">
        <v>833</v>
      </c>
      <c r="M696" s="3" t="s">
        <v>648</v>
      </c>
      <c r="N696" s="5">
        <v>26.98129496402878</v>
      </c>
      <c r="O696" s="3">
        <v>6.95</v>
      </c>
      <c r="P696" s="3">
        <v>2.46</v>
      </c>
      <c r="Q696" s="4">
        <v>0.3539568345323741</v>
      </c>
      <c r="R696" s="1">
        <v>2</v>
      </c>
      <c r="S696" s="4">
        <v>0.0998969956090936</v>
      </c>
      <c r="T696" s="1" t="s">
        <v>1056</v>
      </c>
      <c r="U696" s="4" t="s">
        <v>1062</v>
      </c>
      <c r="V696" s="1" t="s">
        <v>1067</v>
      </c>
      <c r="W696" s="6" t="s">
        <v>1075</v>
      </c>
      <c r="X696" s="7">
        <v>972348.933916</v>
      </c>
      <c r="Y696" s="10">
        <v>45583</v>
      </c>
      <c r="Z696" s="1" t="s">
        <v>1088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HYPERLINK("https://www.suredividend.com/sure-analysis-SNV/","Synovus Financial Corp.")</f>
        <v>0</v>
      </c>
      <c r="C697" s="1" t="s">
        <v>937</v>
      </c>
      <c r="D697" s="3">
        <v>51</v>
      </c>
      <c r="E697" s="3">
        <v>55.92</v>
      </c>
      <c r="F697" s="3">
        <v>43</v>
      </c>
      <c r="G697" s="4">
        <v>1.30046511627907</v>
      </c>
      <c r="H697" s="4">
        <v>0.02718168812589413</v>
      </c>
      <c r="I697" s="4">
        <v>-0.05118780376910026</v>
      </c>
      <c r="J697" s="4">
        <v>0.04</v>
      </c>
      <c r="K697" s="4">
        <v>0.01799286418758239</v>
      </c>
      <c r="L697" s="1" t="s">
        <v>833</v>
      </c>
      <c r="M697" s="3" t="s">
        <v>833</v>
      </c>
      <c r="N697" s="5">
        <v>13.0046511627907</v>
      </c>
      <c r="O697" s="3">
        <v>4.3</v>
      </c>
      <c r="P697" s="3">
        <v>1.52</v>
      </c>
      <c r="Q697" s="4">
        <v>0.3534883720930233</v>
      </c>
      <c r="R697" s="1">
        <v>10</v>
      </c>
      <c r="S697" s="4">
        <v>0.05000563166277994</v>
      </c>
      <c r="T697" s="1" t="s">
        <v>1028</v>
      </c>
      <c r="U697" s="4" t="s">
        <v>1062</v>
      </c>
      <c r="V697" s="1" t="s">
        <v>1066</v>
      </c>
      <c r="W697" s="6" t="s">
        <v>1072</v>
      </c>
      <c r="X697" s="7">
        <v>7921.921675</v>
      </c>
      <c r="Y697" s="10">
        <v>45586</v>
      </c>
      <c r="Z697" s="1" t="s">
        <v>1083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HYPERLINK("https://www.suredividend.com/sure-analysis-KMI/","Kinder Morgan Inc")</f>
        <v>0</v>
      </c>
      <c r="C698" s="1" t="s">
        <v>937</v>
      </c>
      <c r="D698" s="3">
        <v>25</v>
      </c>
      <c r="E698" s="3">
        <v>27.79</v>
      </c>
      <c r="F698" s="3">
        <v>21.4</v>
      </c>
      <c r="G698" s="4">
        <v>1.298598130841122</v>
      </c>
      <c r="H698" s="4">
        <v>0.04138179201151493</v>
      </c>
      <c r="I698" s="4">
        <v>-0.05091514039663569</v>
      </c>
      <c r="J698" s="4">
        <v>0.025</v>
      </c>
      <c r="K698" s="4">
        <v>0.01795261151291183</v>
      </c>
      <c r="L698" s="1" t="s">
        <v>833</v>
      </c>
      <c r="M698" s="3" t="s">
        <v>591</v>
      </c>
      <c r="N698" s="5">
        <v>12.35111111111111</v>
      </c>
      <c r="O698" s="3">
        <v>2.25</v>
      </c>
      <c r="P698" s="3">
        <v>1.15</v>
      </c>
      <c r="Q698" s="4">
        <v>0.5111111111111111</v>
      </c>
      <c r="R698" s="1">
        <v>7</v>
      </c>
      <c r="S698" s="4">
        <v>0.02324203792760282</v>
      </c>
      <c r="T698" s="1" t="s">
        <v>983</v>
      </c>
      <c r="U698" s="4" t="s">
        <v>1062</v>
      </c>
      <c r="V698" s="1" t="s">
        <v>1066</v>
      </c>
      <c r="W698" s="6" t="s">
        <v>1078</v>
      </c>
      <c r="X698" s="7">
        <v>61717.163228</v>
      </c>
      <c r="Y698" s="10">
        <v>45588</v>
      </c>
      <c r="Z698" s="1" t="s">
        <v>1094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HYPERLINK("https://www.suredividend.com/sure-analysis-PKG/","Packaging Corp Of America")</f>
        <v>0</v>
      </c>
      <c r="C699" s="1" t="s">
        <v>937</v>
      </c>
      <c r="D699" s="3">
        <v>228</v>
      </c>
      <c r="E699" s="3">
        <v>238.08</v>
      </c>
      <c r="F699" s="3">
        <v>155</v>
      </c>
      <c r="G699" s="4">
        <v>1.536</v>
      </c>
      <c r="H699" s="4">
        <v>0.0210013440860215</v>
      </c>
      <c r="I699" s="4">
        <v>-0.08225557103753667</v>
      </c>
      <c r="J699" s="4">
        <v>0.08</v>
      </c>
      <c r="K699" s="4">
        <v>0.01521493617116509</v>
      </c>
      <c r="L699" s="1" t="s">
        <v>833</v>
      </c>
      <c r="M699" s="3" t="s">
        <v>648</v>
      </c>
      <c r="N699" s="5">
        <v>26.16263736263737</v>
      </c>
      <c r="O699" s="3">
        <v>9.1</v>
      </c>
      <c r="P699" s="3">
        <v>5</v>
      </c>
      <c r="Q699" s="4">
        <v>0.5494505494505495</v>
      </c>
      <c r="R699" s="1">
        <v>12</v>
      </c>
      <c r="S699" s="4">
        <v>0.04995366747811136</v>
      </c>
      <c r="T699" s="1" t="s">
        <v>943</v>
      </c>
      <c r="U699" s="4" t="s">
        <v>1062</v>
      </c>
      <c r="V699" s="1" t="s">
        <v>1066</v>
      </c>
      <c r="W699" s="6" t="s">
        <v>1070</v>
      </c>
      <c r="X699" s="7">
        <v>21413.75257</v>
      </c>
      <c r="Y699" s="10">
        <v>45590</v>
      </c>
      <c r="Z699" s="1" t="s">
        <v>1085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HYPERLINK("https://www.suredividend.com/sure-analysis-INDB/","Independent Bank Corp.")</f>
        <v>0</v>
      </c>
      <c r="C700" s="1" t="s">
        <v>937</v>
      </c>
      <c r="D700" s="3">
        <v>62</v>
      </c>
      <c r="E700" s="3">
        <v>71.75</v>
      </c>
      <c r="F700" s="3">
        <v>50</v>
      </c>
      <c r="G700" s="4">
        <v>1.435</v>
      </c>
      <c r="H700" s="4">
        <v>0.03177700348432055</v>
      </c>
      <c r="I700" s="4">
        <v>-0.0696858645745656</v>
      </c>
      <c r="J700" s="4">
        <v>0.05</v>
      </c>
      <c r="K700" s="4">
        <v>0.01433607547201476</v>
      </c>
      <c r="L700" s="1" t="s">
        <v>833</v>
      </c>
      <c r="M700" s="3" t="s">
        <v>833</v>
      </c>
      <c r="N700" s="5">
        <v>15.83885209713024</v>
      </c>
      <c r="O700" s="3">
        <v>4.53</v>
      </c>
      <c r="P700" s="3">
        <v>2.28</v>
      </c>
      <c r="Q700" s="4">
        <v>0.5033112582781456</v>
      </c>
      <c r="R700" s="1">
        <v>14</v>
      </c>
      <c r="S700" s="4">
        <v>0.05000563166277994</v>
      </c>
      <c r="T700" s="1" t="s">
        <v>965</v>
      </c>
      <c r="U700" s="4" t="s">
        <v>1062</v>
      </c>
      <c r="V700" s="1" t="s">
        <v>1066</v>
      </c>
      <c r="W700" s="6" t="s">
        <v>1072</v>
      </c>
      <c r="X700" s="7">
        <v>6233.766062</v>
      </c>
      <c r="Y700" s="10">
        <v>45587</v>
      </c>
      <c r="Z700" s="1" t="s">
        <v>1080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HYPERLINK("https://www.suredividend.com/sure-analysis-TOWN/","Townebank Portsmouth VA")</f>
        <v>0</v>
      </c>
      <c r="C701" s="1" t="s">
        <v>938</v>
      </c>
      <c r="D701" s="3">
        <v>33</v>
      </c>
      <c r="E701" s="3">
        <v>35.14</v>
      </c>
      <c r="F701" s="3">
        <v>25</v>
      </c>
      <c r="G701" s="4">
        <v>1.4056</v>
      </c>
      <c r="H701" s="4">
        <v>0.02845759817871371</v>
      </c>
      <c r="I701" s="4">
        <v>-0.0658262699549621</v>
      </c>
      <c r="J701" s="4">
        <v>0.05</v>
      </c>
      <c r="K701" s="4">
        <v>0.01335263455336966</v>
      </c>
      <c r="L701" s="1" t="s">
        <v>833</v>
      </c>
      <c r="M701" s="3" t="s">
        <v>833</v>
      </c>
      <c r="N701" s="5">
        <v>16.73333333333333</v>
      </c>
      <c r="O701" s="3">
        <v>2.1</v>
      </c>
      <c r="P701" s="3">
        <v>1</v>
      </c>
      <c r="Q701" s="4">
        <v>0.4761904761904762</v>
      </c>
      <c r="R701" s="1">
        <v>13</v>
      </c>
      <c r="S701" s="4">
        <v>0.04057159395880827</v>
      </c>
      <c r="T701" s="1" t="s">
        <v>965</v>
      </c>
      <c r="U701" s="4" t="s">
        <v>1062</v>
      </c>
      <c r="V701" s="1" t="s">
        <v>1066</v>
      </c>
      <c r="W701" s="6" t="s">
        <v>1072</v>
      </c>
      <c r="Y701" s="10">
        <v>45597</v>
      </c>
      <c r="Z701" s="1" t="s">
        <v>1088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HYPERLINK("https://www.suredividend.com/sure-analysis-MAC/","Macerich Co.")</f>
        <v>0</v>
      </c>
      <c r="C702" s="1" t="s">
        <v>938</v>
      </c>
      <c r="D702" s="3">
        <v>19</v>
      </c>
      <c r="E702" s="3">
        <v>19.33</v>
      </c>
      <c r="F702" s="3">
        <v>14</v>
      </c>
      <c r="G702" s="4">
        <v>1.380714285714286</v>
      </c>
      <c r="H702" s="4">
        <v>0.03517847904811175</v>
      </c>
      <c r="I702" s="4">
        <v>-0.06248281695199243</v>
      </c>
      <c r="J702" s="4">
        <v>0.03</v>
      </c>
      <c r="K702" s="4">
        <v>0.01004811571032715</v>
      </c>
      <c r="L702" s="1" t="s">
        <v>833</v>
      </c>
      <c r="M702" s="3" t="s">
        <v>591</v>
      </c>
      <c r="N702" s="5">
        <v>11.37058823529412</v>
      </c>
      <c r="O702" s="3">
        <v>1.7</v>
      </c>
      <c r="P702" s="3">
        <v>0.68</v>
      </c>
      <c r="Q702" s="4">
        <v>0.4</v>
      </c>
      <c r="R702" s="1">
        <v>0</v>
      </c>
      <c r="S702" s="4">
        <v>0.06232103966616465</v>
      </c>
      <c r="T702" s="1" t="s">
        <v>949</v>
      </c>
      <c r="U702" s="4" t="s">
        <v>1063</v>
      </c>
      <c r="V702" s="1" t="s">
        <v>1066</v>
      </c>
      <c r="W702" s="6" t="s">
        <v>1076</v>
      </c>
      <c r="X702" s="7">
        <v>4357.19101</v>
      </c>
      <c r="Y702" s="10">
        <v>45606</v>
      </c>
      <c r="Z702" s="1" t="s">
        <v>1088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HYPERLINK("https://www.suredividend.com/sure-analysis-FMAO/","Farmers &amp; Merchants Bancorp Inc.")</f>
        <v>0</v>
      </c>
      <c r="C703" s="1" t="s">
        <v>938</v>
      </c>
      <c r="D703" s="3">
        <v>32</v>
      </c>
      <c r="E703" s="3">
        <v>31.99</v>
      </c>
      <c r="F703" s="3">
        <v>19.1</v>
      </c>
      <c r="G703" s="4">
        <v>1.674869109947644</v>
      </c>
      <c r="H703" s="4">
        <v>0.02782119412316349</v>
      </c>
      <c r="I703" s="4">
        <v>-0.09800563284816588</v>
      </c>
      <c r="J703" s="4">
        <v>0.08</v>
      </c>
      <c r="K703" s="4">
        <v>0.009540202175110535</v>
      </c>
      <c r="L703" s="1" t="s">
        <v>833</v>
      </c>
      <c r="M703" s="3" t="s">
        <v>833</v>
      </c>
      <c r="N703" s="5">
        <v>18.38505747126437</v>
      </c>
      <c r="O703" s="3">
        <v>1.74</v>
      </c>
      <c r="P703" s="3">
        <v>0.89</v>
      </c>
      <c r="Q703" s="4">
        <v>0.5114942528735632</v>
      </c>
      <c r="R703" s="1">
        <v>17</v>
      </c>
      <c r="S703" s="4">
        <v>0.070296243794991</v>
      </c>
      <c r="T703" s="1" t="s">
        <v>946</v>
      </c>
      <c r="U703" s="4" t="s">
        <v>1062</v>
      </c>
      <c r="V703" s="1" t="s">
        <v>1066</v>
      </c>
      <c r="W703" s="6" t="s">
        <v>1072</v>
      </c>
      <c r="X703" s="7">
        <v>438.794408</v>
      </c>
      <c r="Y703" s="10">
        <v>45610</v>
      </c>
      <c r="Z703" s="1" t="s">
        <v>1080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HYPERLINK("https://www.suredividend.com/sure-analysis-CTRA/","Coterra Energy Inc")</f>
        <v>0</v>
      </c>
      <c r="C704" s="1" t="s">
        <v>937</v>
      </c>
      <c r="D704" s="3">
        <v>23</v>
      </c>
      <c r="E704" s="3">
        <v>26.14</v>
      </c>
      <c r="F704" s="3">
        <v>14</v>
      </c>
      <c r="G704" s="4">
        <v>1.867142857142857</v>
      </c>
      <c r="H704" s="4">
        <v>0.03213465952563122</v>
      </c>
      <c r="I704" s="4">
        <v>-0.1173988469436639</v>
      </c>
      <c r="J704" s="4">
        <v>0.1</v>
      </c>
      <c r="K704" s="4">
        <v>0.006377427324885998</v>
      </c>
      <c r="L704" s="1" t="s">
        <v>833</v>
      </c>
      <c r="M704" s="3" t="s">
        <v>833</v>
      </c>
      <c r="N704" s="5">
        <v>14.52222222222222</v>
      </c>
      <c r="O704" s="3">
        <v>1.8</v>
      </c>
      <c r="P704" s="3">
        <v>0.84</v>
      </c>
      <c r="Q704" s="4">
        <v>0.4666666666666666</v>
      </c>
      <c r="R704" s="1">
        <v>8</v>
      </c>
      <c r="S704" s="4">
        <v>0.0183608813392091</v>
      </c>
      <c r="T704" s="1" t="s">
        <v>1008</v>
      </c>
      <c r="U704" s="4" t="s">
        <v>1062</v>
      </c>
      <c r="V704" s="1" t="s">
        <v>1066</v>
      </c>
      <c r="W704" s="6" t="s">
        <v>1078</v>
      </c>
      <c r="X704" s="7">
        <v>19240.332082</v>
      </c>
      <c r="Y704" s="10">
        <v>45601</v>
      </c>
      <c r="Z704" s="1" t="s">
        <v>1088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HYPERLINK("https://www.suredividend.com/sure-analysis-SW/","Smurfit Westrock plc")</f>
        <v>0</v>
      </c>
      <c r="C705" s="1" t="s">
        <v>938</v>
      </c>
      <c r="D705" s="3">
        <v>51</v>
      </c>
      <c r="E705" s="3">
        <v>53.435</v>
      </c>
      <c r="F705" s="3">
        <v>29</v>
      </c>
      <c r="G705" s="4">
        <v>1.842586206896552</v>
      </c>
      <c r="H705" s="4">
        <v>0.02264433423785908</v>
      </c>
      <c r="I705" s="4">
        <v>-0.1150587553446482</v>
      </c>
      <c r="J705" s="4">
        <v>0.1</v>
      </c>
      <c r="K705" s="4">
        <v>0.003501213680327853</v>
      </c>
      <c r="L705" s="1" t="s">
        <v>833</v>
      </c>
      <c r="M705" s="3" t="s">
        <v>648</v>
      </c>
      <c r="N705" s="5">
        <v>20.55192307692308</v>
      </c>
      <c r="O705" s="3">
        <v>2.6</v>
      </c>
      <c r="P705" s="3">
        <v>1.21</v>
      </c>
      <c r="Q705" s="4">
        <v>0.4653846153846153</v>
      </c>
      <c r="R705" s="1">
        <v>3</v>
      </c>
      <c r="S705" s="4">
        <v>0.08025659506430549</v>
      </c>
      <c r="T705" s="1" t="s">
        <v>972</v>
      </c>
      <c r="U705" s="4" t="s">
        <v>1062</v>
      </c>
      <c r="V705" s="1" t="s">
        <v>1066</v>
      </c>
      <c r="W705" s="6" t="s">
        <v>1077</v>
      </c>
      <c r="X705" s="7">
        <v>27797.142625</v>
      </c>
      <c r="Y705" s="10">
        <v>45610</v>
      </c>
      <c r="Z705" s="1" t="s">
        <v>1088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HYPERLINK("https://www.suredividend.com/sure-analysis-RYN/","Rayonier Inc.")</f>
        <v>0</v>
      </c>
      <c r="C706" s="1" t="s">
        <v>938</v>
      </c>
      <c r="D706" s="3">
        <v>29</v>
      </c>
      <c r="E706" s="3">
        <v>30.15</v>
      </c>
      <c r="F706" s="3">
        <v>22</v>
      </c>
      <c r="G706" s="4">
        <v>1.370454545454545</v>
      </c>
      <c r="H706" s="4">
        <v>0.03781094527363184</v>
      </c>
      <c r="I706" s="4">
        <v>-0.06108328015027908</v>
      </c>
      <c r="J706" s="4">
        <v>0.025</v>
      </c>
      <c r="K706" s="4">
        <v>0.002908279550514647</v>
      </c>
      <c r="L706" s="1" t="s">
        <v>833</v>
      </c>
      <c r="M706" s="3" t="s">
        <v>591</v>
      </c>
      <c r="N706" s="5">
        <v>23.01526717557252</v>
      </c>
      <c r="O706" s="3">
        <v>1.31</v>
      </c>
      <c r="P706" s="3">
        <v>1.14</v>
      </c>
      <c r="Q706" s="4">
        <v>0.8702290076335877</v>
      </c>
      <c r="R706" s="1">
        <v>1</v>
      </c>
      <c r="S706" s="4">
        <v>0</v>
      </c>
      <c r="T706" s="1" t="s">
        <v>1029</v>
      </c>
      <c r="U706" s="4" t="s">
        <v>1063</v>
      </c>
      <c r="V706" s="1" t="s">
        <v>1066</v>
      </c>
      <c r="W706" s="6" t="s">
        <v>1076</v>
      </c>
      <c r="X706" s="7">
        <v>4551.463493</v>
      </c>
      <c r="Y706" s="10">
        <v>45518</v>
      </c>
      <c r="Z706" s="1" t="s">
        <v>1084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HYPERLINK("https://www.suredividend.com/sure-analysis-MAR/","Marriott International, Inc.")</f>
        <v>0</v>
      </c>
      <c r="C707" s="1" t="s">
        <v>937</v>
      </c>
      <c r="D707" s="3">
        <v>215</v>
      </c>
      <c r="E707" s="3">
        <v>281.44</v>
      </c>
      <c r="F707" s="3">
        <v>168</v>
      </c>
      <c r="G707" s="4">
        <v>1.675238095238095</v>
      </c>
      <c r="H707" s="4">
        <v>0.008563104036384311</v>
      </c>
      <c r="I707" s="4">
        <v>-0.09804537071959651</v>
      </c>
      <c r="J707" s="4">
        <v>0.1</v>
      </c>
      <c r="K707" s="4">
        <v>0.00220740720947088</v>
      </c>
      <c r="L707" s="1" t="s">
        <v>833</v>
      </c>
      <c r="M707" s="3" t="s">
        <v>648</v>
      </c>
      <c r="N707" s="5">
        <v>30.10053475935829</v>
      </c>
      <c r="O707" s="3">
        <v>9.35</v>
      </c>
      <c r="P707" s="3">
        <v>2.41</v>
      </c>
      <c r="Q707" s="4">
        <v>0.2577540106951872</v>
      </c>
      <c r="R707" s="1">
        <v>2</v>
      </c>
      <c r="S707" s="4">
        <v>0.05028396440457983</v>
      </c>
      <c r="T707" s="1" t="s">
        <v>959</v>
      </c>
      <c r="U707" s="4" t="s">
        <v>1062</v>
      </c>
      <c r="V707" s="1" t="s">
        <v>1066</v>
      </c>
      <c r="W707" s="6" t="s">
        <v>1077</v>
      </c>
      <c r="X707" s="7">
        <v>78213.106436</v>
      </c>
      <c r="Y707" s="10">
        <v>45518</v>
      </c>
      <c r="Z707" s="1" t="s">
        <v>1084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938</v>
      </c>
      <c r="D708" s="3">
        <v>37</v>
      </c>
      <c r="E708" s="3">
        <v>39.22</v>
      </c>
      <c r="F708" s="3">
        <v>28</v>
      </c>
      <c r="G708" s="4">
        <v>1.400714285714286</v>
      </c>
      <c r="H708" s="4">
        <v>0.03136155022947476</v>
      </c>
      <c r="I708" s="4">
        <v>-0.06517549464573646</v>
      </c>
      <c r="J708" s="4">
        <v>0.03</v>
      </c>
      <c r="K708" s="4">
        <v>0.001912689347863594</v>
      </c>
      <c r="L708" s="1" t="s">
        <v>833</v>
      </c>
      <c r="M708" s="3" t="s">
        <v>833</v>
      </c>
      <c r="N708" s="5">
        <v>16.54852320675105</v>
      </c>
      <c r="O708" s="3">
        <v>2.37</v>
      </c>
      <c r="P708" s="3">
        <v>1.23</v>
      </c>
      <c r="Q708" s="4">
        <v>0.5189873417721519</v>
      </c>
      <c r="R708" s="1">
        <v>4</v>
      </c>
      <c r="S708" s="4">
        <v>0.05002323237405015</v>
      </c>
      <c r="T708" s="1" t="s">
        <v>972</v>
      </c>
      <c r="U708" s="4" t="s">
        <v>1063</v>
      </c>
      <c r="V708" s="1" t="s">
        <v>1066</v>
      </c>
      <c r="W708" s="6" t="s">
        <v>1076</v>
      </c>
      <c r="X708" s="7">
        <v>4808.372</v>
      </c>
      <c r="Y708" s="10">
        <v>45590</v>
      </c>
      <c r="Z708" s="1" t="s">
        <v>1081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HYPERLINK("https://www.suredividend.com/sure-analysis-HBNC/","Horizon Bancorp Inc (IN)")</f>
        <v>0</v>
      </c>
      <c r="C709" s="1" t="s">
        <v>938</v>
      </c>
      <c r="D709" s="3">
        <v>16</v>
      </c>
      <c r="E709" s="3">
        <v>18.15</v>
      </c>
      <c r="F709" s="3">
        <v>9.800000000000001</v>
      </c>
      <c r="G709" s="4">
        <v>1.85204081632653</v>
      </c>
      <c r="H709" s="4">
        <v>0.03526170798898072</v>
      </c>
      <c r="I709" s="4">
        <v>-0.1159641253696224</v>
      </c>
      <c r="J709" s="4">
        <v>0.08</v>
      </c>
      <c r="K709" s="4">
        <v>-0.0003132549386826167</v>
      </c>
      <c r="L709" s="1" t="s">
        <v>833</v>
      </c>
      <c r="M709" s="3" t="s">
        <v>591</v>
      </c>
      <c r="N709" s="5">
        <v>12.96428571428571</v>
      </c>
      <c r="O709" s="3">
        <v>1.4</v>
      </c>
      <c r="P709" s="3">
        <v>0.64</v>
      </c>
      <c r="Q709" s="4">
        <v>0.4571428571428572</v>
      </c>
      <c r="R709" s="1">
        <v>8</v>
      </c>
      <c r="S709" s="4">
        <v>0.05081623913789235</v>
      </c>
      <c r="T709" s="1" t="s">
        <v>946</v>
      </c>
      <c r="U709" s="4" t="s">
        <v>1062</v>
      </c>
      <c r="V709" s="1" t="s">
        <v>1066</v>
      </c>
      <c r="W709" s="6" t="s">
        <v>1072</v>
      </c>
      <c r="X709" s="7">
        <v>793.8683590000001</v>
      </c>
      <c r="Y709" s="10">
        <v>45601</v>
      </c>
      <c r="Z709" s="1" t="s">
        <v>1080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HYPERLINK("https://www.suredividend.com/sure-analysis-FITB/","Fifth Third Bancorp")</f>
        <v>0</v>
      </c>
      <c r="C710" s="1" t="s">
        <v>938</v>
      </c>
      <c r="D710" s="3">
        <v>44</v>
      </c>
      <c r="E710" s="3">
        <v>46.82</v>
      </c>
      <c r="F710" s="3">
        <v>33</v>
      </c>
      <c r="G710" s="4">
        <v>1.418787878787879</v>
      </c>
      <c r="H710" s="4">
        <v>0.03161042289619821</v>
      </c>
      <c r="I710" s="4">
        <v>-0.06756942451642001</v>
      </c>
      <c r="J710" s="4">
        <v>0.03</v>
      </c>
      <c r="K710" s="4">
        <v>-0.001965752465943549</v>
      </c>
      <c r="L710" s="1" t="s">
        <v>833</v>
      </c>
      <c r="M710" s="3" t="s">
        <v>833</v>
      </c>
      <c r="N710" s="5">
        <v>14.14501510574018</v>
      </c>
      <c r="O710" s="3">
        <v>3.31</v>
      </c>
      <c r="P710" s="3">
        <v>1.48</v>
      </c>
      <c r="Q710" s="4">
        <v>0.4471299093655589</v>
      </c>
      <c r="R710" s="1">
        <v>14</v>
      </c>
      <c r="S710" s="4">
        <v>0.03051269507716325</v>
      </c>
      <c r="T710" s="1" t="s">
        <v>965</v>
      </c>
      <c r="U710" s="4" t="s">
        <v>1062</v>
      </c>
      <c r="V710" s="1" t="s">
        <v>1066</v>
      </c>
      <c r="W710" s="6" t="s">
        <v>1072</v>
      </c>
      <c r="X710" s="7">
        <v>31394.837868</v>
      </c>
      <c r="Y710" s="10">
        <v>45591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HYPERLINK("https://www.suredividend.com/sure-analysis-OXY/","Occidental Petroleum Corp.")</f>
        <v>0</v>
      </c>
      <c r="C711" s="1" t="s">
        <v>938</v>
      </c>
      <c r="D711" s="3">
        <v>51</v>
      </c>
      <c r="E711" s="3">
        <v>50.92</v>
      </c>
      <c r="F711" s="3">
        <v>45</v>
      </c>
      <c r="G711" s="4">
        <v>1.131555555555556</v>
      </c>
      <c r="H711" s="4">
        <v>0.01728201099764336</v>
      </c>
      <c r="I711" s="4">
        <v>-0.02441565254074018</v>
      </c>
      <c r="J711" s="4">
        <v>0</v>
      </c>
      <c r="K711" s="4">
        <v>-0.002807946132882599</v>
      </c>
      <c r="L711" s="1" t="s">
        <v>833</v>
      </c>
      <c r="M711" s="3" t="s">
        <v>648</v>
      </c>
      <c r="N711" s="5">
        <v>15.9125</v>
      </c>
      <c r="O711" s="3">
        <v>3.2</v>
      </c>
      <c r="P711" s="3">
        <v>0.88</v>
      </c>
      <c r="Q711" s="4">
        <v>0.275</v>
      </c>
      <c r="R711" s="1">
        <v>3</v>
      </c>
      <c r="S711" s="4">
        <v>0.05680549653640732</v>
      </c>
      <c r="T711" s="1" t="s">
        <v>1039</v>
      </c>
      <c r="U711" s="4" t="s">
        <v>1062</v>
      </c>
      <c r="V711" s="1" t="s">
        <v>1066</v>
      </c>
      <c r="W711" s="6" t="s">
        <v>1078</v>
      </c>
      <c r="X711" s="7">
        <v>47771.044268</v>
      </c>
      <c r="Y711" s="10">
        <v>45610</v>
      </c>
      <c r="Z711" s="1" t="s">
        <v>1088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HYPERLINK("https://www.suredividend.com/sure-analysis-VALU/","Value Line, Inc.")</f>
        <v>0</v>
      </c>
      <c r="C712" s="1" t="s">
        <v>937</v>
      </c>
      <c r="D712" s="3">
        <v>43</v>
      </c>
      <c r="E712" s="3">
        <v>53.88</v>
      </c>
      <c r="F712" s="3">
        <v>40</v>
      </c>
      <c r="G712" s="4">
        <v>1.347</v>
      </c>
      <c r="H712" s="4">
        <v>0.02227171492204899</v>
      </c>
      <c r="I712" s="4">
        <v>-0.05783605426033045</v>
      </c>
      <c r="J712" s="4">
        <v>0.03</v>
      </c>
      <c r="K712" s="4">
        <v>-0.003552257802764025</v>
      </c>
      <c r="L712" s="1" t="s">
        <v>833</v>
      </c>
      <c r="M712" s="3" t="s">
        <v>648</v>
      </c>
      <c r="N712" s="5">
        <v>26.67326732673267</v>
      </c>
      <c r="O712" s="3">
        <v>2.02</v>
      </c>
      <c r="P712" s="3">
        <v>1.2</v>
      </c>
      <c r="Q712" s="4">
        <v>0.594059405940594</v>
      </c>
      <c r="R712" s="1">
        <v>10</v>
      </c>
      <c r="S712" s="4">
        <v>0.02983277847878951</v>
      </c>
      <c r="U712" s="4" t="s">
        <v>1062</v>
      </c>
      <c r="V712" s="1" t="s">
        <v>1066</v>
      </c>
      <c r="W712" s="6" t="s">
        <v>1072</v>
      </c>
      <c r="X712" s="7">
        <v>510.271249</v>
      </c>
      <c r="Y712" s="10">
        <v>45551</v>
      </c>
      <c r="Z712" s="1" t="s">
        <v>1093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938</v>
      </c>
      <c r="D713" s="3">
        <v>36</v>
      </c>
      <c r="E713" s="3">
        <v>36.11</v>
      </c>
      <c r="F713" s="3">
        <v>23</v>
      </c>
      <c r="G713" s="4">
        <v>1.57</v>
      </c>
      <c r="H713" s="4">
        <v>0.03046247576848519</v>
      </c>
      <c r="I713" s="4">
        <v>-0.0862654019980631</v>
      </c>
      <c r="J713" s="4">
        <v>0.05</v>
      </c>
      <c r="K713" s="4">
        <v>-0.006036429714403768</v>
      </c>
      <c r="L713" s="1" t="s">
        <v>833</v>
      </c>
      <c r="M713" s="3" t="s">
        <v>833</v>
      </c>
      <c r="N713" s="5">
        <v>17.11374407582938</v>
      </c>
      <c r="O713" s="3">
        <v>2.11</v>
      </c>
      <c r="P713" s="3">
        <v>1.1</v>
      </c>
      <c r="Q713" s="4">
        <v>0.5213270142180095</v>
      </c>
      <c r="R713" s="1">
        <v>4</v>
      </c>
      <c r="S713" s="4">
        <v>0.01067857840444453</v>
      </c>
      <c r="T713" s="1" t="s">
        <v>983</v>
      </c>
      <c r="U713" s="4" t="s">
        <v>1063</v>
      </c>
      <c r="V713" s="1" t="s">
        <v>1066</v>
      </c>
      <c r="W713" s="6" t="s">
        <v>1076</v>
      </c>
      <c r="X713" s="7">
        <v>3996.00203</v>
      </c>
      <c r="Y713" s="10">
        <v>45610</v>
      </c>
      <c r="Z713" s="1" t="s">
        <v>1085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HYPERLINK("https://www.suredividend.com/sure-analysis-HPE/","Hewlett Packard Enterprise Co")</f>
        <v>0</v>
      </c>
      <c r="C714" s="1" t="s">
        <v>938</v>
      </c>
      <c r="D714" s="3">
        <v>16.27</v>
      </c>
      <c r="E714" s="3">
        <v>21.38</v>
      </c>
      <c r="F714" s="3">
        <v>14.63</v>
      </c>
      <c r="G714" s="4">
        <v>1.461380724538619</v>
      </c>
      <c r="H714" s="4">
        <v>0.02432179607109448</v>
      </c>
      <c r="I714" s="4">
        <v>-0.0730691745127372</v>
      </c>
      <c r="J714" s="4">
        <v>0.03</v>
      </c>
      <c r="K714" s="4">
        <v>-0.01442575479718322</v>
      </c>
      <c r="L714" s="1" t="s">
        <v>833</v>
      </c>
      <c r="M714" s="3" t="s">
        <v>833</v>
      </c>
      <c r="N714" s="5">
        <v>10.96410256410256</v>
      </c>
      <c r="O714" s="3">
        <v>1.95</v>
      </c>
      <c r="P714" s="3">
        <v>0.52</v>
      </c>
      <c r="Q714" s="4">
        <v>0.2666666666666667</v>
      </c>
      <c r="R714" s="1">
        <v>1</v>
      </c>
      <c r="S714" s="4">
        <v>0.0391241569508578</v>
      </c>
      <c r="T714" s="1" t="s">
        <v>1028</v>
      </c>
      <c r="U714" s="4" t="s">
        <v>1062</v>
      </c>
      <c r="V714" s="1" t="s">
        <v>1066</v>
      </c>
      <c r="W714" s="6" t="s">
        <v>1075</v>
      </c>
      <c r="X714" s="7">
        <v>27765.535502</v>
      </c>
      <c r="Y714" s="10">
        <v>45545</v>
      </c>
      <c r="Z714" s="1" t="s">
        <v>1081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HYPERLINK("https://www.suredividend.com/sure-analysis-WMB/","Williams Cos Inc")</f>
        <v>0</v>
      </c>
      <c r="C715" s="1" t="s">
        <v>938</v>
      </c>
      <c r="D715" s="3">
        <v>57</v>
      </c>
      <c r="E715" s="3">
        <v>57.85</v>
      </c>
      <c r="F715" s="3">
        <v>35</v>
      </c>
      <c r="G715" s="4">
        <v>1.652857142857143</v>
      </c>
      <c r="H715" s="4">
        <v>0.03284356093344857</v>
      </c>
      <c r="I715" s="4">
        <v>-0.09561586290278967</v>
      </c>
      <c r="J715" s="4">
        <v>0.04</v>
      </c>
      <c r="K715" s="4">
        <v>-0.01632072646955307</v>
      </c>
      <c r="L715" s="1" t="s">
        <v>833</v>
      </c>
      <c r="M715" s="3" t="s">
        <v>833</v>
      </c>
      <c r="N715" s="5">
        <v>13.14772727272727</v>
      </c>
      <c r="O715" s="3">
        <v>4.4</v>
      </c>
      <c r="P715" s="3">
        <v>1.9</v>
      </c>
      <c r="Q715" s="4">
        <v>0.4318181818181818</v>
      </c>
      <c r="R715" s="1">
        <v>7</v>
      </c>
      <c r="S715" s="4">
        <v>0.03985234558237916</v>
      </c>
      <c r="T715" s="1" t="s">
        <v>975</v>
      </c>
      <c r="U715" s="4" t="s">
        <v>1062</v>
      </c>
      <c r="V715" s="1" t="s">
        <v>1066</v>
      </c>
      <c r="W715" s="6" t="s">
        <v>1078</v>
      </c>
      <c r="X715" s="7">
        <v>70532.02263199999</v>
      </c>
      <c r="Y715" s="10">
        <v>45608</v>
      </c>
      <c r="Z715" s="1" t="s">
        <v>1088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938</v>
      </c>
      <c r="D716" s="3">
        <v>110</v>
      </c>
      <c r="E716" s="3">
        <v>113.72</v>
      </c>
      <c r="F716" s="3">
        <v>103</v>
      </c>
      <c r="G716" s="4">
        <v>1.104077669902913</v>
      </c>
      <c r="H716" s="4">
        <v>0.02743580724586704</v>
      </c>
      <c r="I716" s="4">
        <v>-0.01960728668067835</v>
      </c>
      <c r="J716" s="4">
        <v>-0.04</v>
      </c>
      <c r="K716" s="4">
        <v>-0.02234518321330126</v>
      </c>
      <c r="L716" s="1" t="s">
        <v>833</v>
      </c>
      <c r="M716" s="3" t="s">
        <v>833</v>
      </c>
      <c r="N716" s="5">
        <v>12.99657142857143</v>
      </c>
      <c r="O716" s="3">
        <v>8.75</v>
      </c>
      <c r="P716" s="3">
        <v>3.12</v>
      </c>
      <c r="Q716" s="4">
        <v>0.3565714285714286</v>
      </c>
      <c r="R716" s="1">
        <v>8</v>
      </c>
      <c r="S716" s="4">
        <v>0.04022143939343281</v>
      </c>
      <c r="T716" s="1" t="s">
        <v>944</v>
      </c>
      <c r="U716" s="4" t="s">
        <v>1062</v>
      </c>
      <c r="V716" s="1" t="s">
        <v>1066</v>
      </c>
      <c r="W716" s="6" t="s">
        <v>1078</v>
      </c>
      <c r="X716" s="7">
        <v>130927.803497</v>
      </c>
      <c r="Y716" s="10">
        <v>45597</v>
      </c>
      <c r="Z716" s="1" t="s">
        <v>1088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HYPERLINK("https://www.suredividend.com/sure-analysis-AVGO/","Broadcom Inc")</f>
        <v>0</v>
      </c>
      <c r="C717" s="1" t="s">
        <v>938</v>
      </c>
      <c r="D717" s="3">
        <v>146</v>
      </c>
      <c r="E717" s="3">
        <v>165.69</v>
      </c>
      <c r="F717" s="3">
        <v>87</v>
      </c>
      <c r="G717" s="4">
        <v>1.90448275862069</v>
      </c>
      <c r="H717" s="4">
        <v>0.01279497857444626</v>
      </c>
      <c r="I717" s="4">
        <v>-0.1208872254064718</v>
      </c>
      <c r="J717" s="4">
        <v>0.09</v>
      </c>
      <c r="K717" s="4">
        <v>-0.02328274971086841</v>
      </c>
      <c r="L717" s="1" t="s">
        <v>833</v>
      </c>
      <c r="M717" s="3" t="s">
        <v>648</v>
      </c>
      <c r="N717" s="5">
        <v>34.16288659793815</v>
      </c>
      <c r="O717" s="3">
        <v>4.85</v>
      </c>
      <c r="P717" s="3">
        <v>2.12</v>
      </c>
      <c r="Q717" s="4">
        <v>0.4371134020618557</v>
      </c>
      <c r="R717" s="1">
        <v>14</v>
      </c>
      <c r="S717" s="4">
        <v>0.07965476446573572</v>
      </c>
      <c r="T717" s="1" t="s">
        <v>1028</v>
      </c>
      <c r="U717" s="4" t="s">
        <v>1062</v>
      </c>
      <c r="V717" s="1" t="s">
        <v>1066</v>
      </c>
      <c r="W717" s="6" t="s">
        <v>1075</v>
      </c>
      <c r="X717" s="7">
        <v>773774.339671</v>
      </c>
      <c r="Y717" s="10">
        <v>45547</v>
      </c>
      <c r="Z717" s="1" t="s">
        <v>1087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HYPERLINK("https://www.suredividend.com/sure-analysis-TXN/","Texas Instruments Inc.")</f>
        <v>0</v>
      </c>
      <c r="C718" s="1" t="s">
        <v>938</v>
      </c>
      <c r="D718" s="3">
        <v>206</v>
      </c>
      <c r="E718" s="3">
        <v>207.18</v>
      </c>
      <c r="F718" s="3">
        <v>103</v>
      </c>
      <c r="G718" s="4">
        <v>2.011456310679612</v>
      </c>
      <c r="H718" s="4">
        <v>0.02625736074910706</v>
      </c>
      <c r="I718" s="4">
        <v>-0.1304433530924645</v>
      </c>
      <c r="J718" s="4">
        <v>0.08</v>
      </c>
      <c r="K718" s="4">
        <v>-0.02559595859752828</v>
      </c>
      <c r="L718" s="1" t="s">
        <v>833</v>
      </c>
      <c r="M718" s="3" t="s">
        <v>833</v>
      </c>
      <c r="N718" s="5">
        <v>40.22912621359223</v>
      </c>
      <c r="O718" s="3">
        <v>5.15</v>
      </c>
      <c r="P718" s="3">
        <v>5.44</v>
      </c>
      <c r="Q718" s="4">
        <v>1.056310679611651</v>
      </c>
      <c r="R718" s="1">
        <v>21</v>
      </c>
      <c r="S718" s="4">
        <v>0.04004425155086455</v>
      </c>
      <c r="T718" s="1" t="s">
        <v>983</v>
      </c>
      <c r="U718" s="4" t="s">
        <v>1062</v>
      </c>
      <c r="V718" s="1" t="s">
        <v>1066</v>
      </c>
      <c r="W718" s="6" t="s">
        <v>1075</v>
      </c>
      <c r="X718" s="7">
        <v>188993.038089</v>
      </c>
      <c r="Y718" s="10">
        <v>45596</v>
      </c>
      <c r="Z718" s="1" t="s">
        <v>1087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HYPERLINK("https://www.suredividend.com/sure-analysis-BAM/","Brookfield Asset Management Ltd")</f>
        <v>0</v>
      </c>
      <c r="C719" s="1" t="s">
        <v>938</v>
      </c>
      <c r="D719" s="3">
        <v>56</v>
      </c>
      <c r="E719" s="3">
        <v>55.49</v>
      </c>
      <c r="F719" s="3">
        <v>23</v>
      </c>
      <c r="G719" s="4">
        <v>2.412608695652174</v>
      </c>
      <c r="H719" s="4">
        <v>0.02739232294107046</v>
      </c>
      <c r="I719" s="4">
        <v>-0.1615008585924173</v>
      </c>
      <c r="J719" s="4">
        <v>0.12</v>
      </c>
      <c r="K719" s="4">
        <v>-0.02613752767046562</v>
      </c>
      <c r="L719" s="1" t="s">
        <v>833</v>
      </c>
      <c r="M719" s="3" t="s">
        <v>833</v>
      </c>
      <c r="N719" s="5">
        <v>38.26896551724138</v>
      </c>
      <c r="O719" s="3">
        <v>1.45</v>
      </c>
      <c r="P719" s="3">
        <v>1.52</v>
      </c>
      <c r="Q719" s="4">
        <v>1.048275862068966</v>
      </c>
      <c r="R719" s="1">
        <v>12</v>
      </c>
      <c r="S719" s="4">
        <v>0.02021836907521135</v>
      </c>
      <c r="T719" s="1" t="s">
        <v>942</v>
      </c>
      <c r="U719" s="4" t="s">
        <v>1062</v>
      </c>
      <c r="V719" s="1" t="s">
        <v>1067</v>
      </c>
      <c r="W719" s="6" t="s">
        <v>1072</v>
      </c>
      <c r="X719" s="7">
        <v>22911.746656</v>
      </c>
      <c r="Y719" s="10">
        <v>45611</v>
      </c>
      <c r="Z719" s="1" t="s">
        <v>1089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HYPERLINK("https://www.suredividend.com/sure-analysis-AMSF/","Amerisafe Inc")</f>
        <v>0</v>
      </c>
      <c r="C720" s="1" t="s">
        <v>938</v>
      </c>
      <c r="D720" s="3">
        <v>53</v>
      </c>
      <c r="E720" s="3">
        <v>58</v>
      </c>
      <c r="F720" s="3">
        <v>42</v>
      </c>
      <c r="G720" s="4">
        <v>1.380952380952381</v>
      </c>
      <c r="H720" s="4">
        <v>0.02551724137931034</v>
      </c>
      <c r="I720" s="4">
        <v>-0.06251514736047847</v>
      </c>
      <c r="J720" s="4">
        <v>0</v>
      </c>
      <c r="K720" s="4">
        <v>-0.02696775960790276</v>
      </c>
      <c r="L720" s="1" t="s">
        <v>833</v>
      </c>
      <c r="M720" s="3" t="s">
        <v>833</v>
      </c>
      <c r="N720" s="5">
        <v>16.57142857142857</v>
      </c>
      <c r="O720" s="3">
        <v>3.5</v>
      </c>
      <c r="P720" s="3">
        <v>1.48</v>
      </c>
      <c r="Q720" s="4">
        <v>0.4228571428571429</v>
      </c>
      <c r="R720" s="1">
        <v>12</v>
      </c>
      <c r="S720" s="4">
        <v>0.0501226304546607</v>
      </c>
      <c r="T720" s="1" t="s">
        <v>976</v>
      </c>
      <c r="U720" s="4" t="s">
        <v>1062</v>
      </c>
      <c r="V720" s="1" t="s">
        <v>1066</v>
      </c>
      <c r="W720" s="6" t="s">
        <v>1072</v>
      </c>
      <c r="X720" s="7">
        <v>1104.136261</v>
      </c>
      <c r="Y720" s="10">
        <v>45589</v>
      </c>
      <c r="Z720" s="1" t="s">
        <v>1081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HYPERLINK("https://www.suredividend.com/sure-analysis-KTB/","Kontoor Brands Inc")</f>
        <v>0</v>
      </c>
      <c r="C721" s="1" t="s">
        <v>938</v>
      </c>
      <c r="D721" s="3">
        <v>90</v>
      </c>
      <c r="E721" s="3">
        <v>90.65000000000001</v>
      </c>
      <c r="F721" s="3">
        <v>58</v>
      </c>
      <c r="G721" s="4">
        <v>1.562931034482759</v>
      </c>
      <c r="H721" s="4">
        <v>0.0229453943739658</v>
      </c>
      <c r="I721" s="4">
        <v>-0.08544034904193942</v>
      </c>
      <c r="J721" s="4">
        <v>0.03</v>
      </c>
      <c r="K721" s="4">
        <v>-0.02725322705031985</v>
      </c>
      <c r="L721" s="1" t="s">
        <v>833</v>
      </c>
      <c r="M721" s="3" t="s">
        <v>833</v>
      </c>
      <c r="N721" s="5">
        <v>18.76811594202899</v>
      </c>
      <c r="O721" s="3">
        <v>4.83</v>
      </c>
      <c r="P721" s="3">
        <v>2.08</v>
      </c>
      <c r="Q721" s="4">
        <v>0.4306418219461698</v>
      </c>
      <c r="R721" s="1">
        <v>5</v>
      </c>
      <c r="S721" s="4">
        <v>0.03994755272054218</v>
      </c>
      <c r="T721" s="1" t="s">
        <v>941</v>
      </c>
      <c r="U721" s="4" t="s">
        <v>1062</v>
      </c>
      <c r="V721" s="1" t="s">
        <v>1066</v>
      </c>
      <c r="W721" s="6" t="s">
        <v>1077</v>
      </c>
      <c r="X721" s="7">
        <v>4999.125852</v>
      </c>
      <c r="Y721" s="10">
        <v>45607</v>
      </c>
      <c r="Z721" s="1" t="s">
        <v>1087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HYPERLINK("https://www.suredividend.com/sure-analysis-OKE/","Oneok Inc.")</f>
        <v>0</v>
      </c>
      <c r="C722" s="1" t="s">
        <v>938</v>
      </c>
      <c r="D722" s="3">
        <v>99</v>
      </c>
      <c r="E722" s="3">
        <v>112.52</v>
      </c>
      <c r="F722" s="3">
        <v>66</v>
      </c>
      <c r="G722" s="4">
        <v>1.704848484848485</v>
      </c>
      <c r="H722" s="4">
        <v>0.03519374333451831</v>
      </c>
      <c r="I722" s="4">
        <v>-0.1012004580715804</v>
      </c>
      <c r="J722" s="4">
        <v>0.03</v>
      </c>
      <c r="K722" s="4">
        <v>-0.02819734911689065</v>
      </c>
      <c r="L722" s="1" t="s">
        <v>833</v>
      </c>
      <c r="M722" s="3" t="s">
        <v>591</v>
      </c>
      <c r="N722" s="5">
        <v>22.06274509803922</v>
      </c>
      <c r="O722" s="3">
        <v>5.1</v>
      </c>
      <c r="P722" s="3">
        <v>3.96</v>
      </c>
      <c r="Q722" s="4">
        <v>0.7764705882352941</v>
      </c>
      <c r="R722" s="1">
        <v>2</v>
      </c>
      <c r="S722" s="4">
        <v>0.01989919784273031</v>
      </c>
      <c r="T722" s="1" t="s">
        <v>1003</v>
      </c>
      <c r="U722" s="4" t="s">
        <v>1062</v>
      </c>
      <c r="V722" s="1" t="s">
        <v>1066</v>
      </c>
      <c r="W722" s="6" t="s">
        <v>1078</v>
      </c>
      <c r="X722" s="7">
        <v>65726.563329</v>
      </c>
      <c r="Y722" s="10">
        <v>45602</v>
      </c>
      <c r="Z722" s="1" t="s">
        <v>1087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HYPERLINK("https://www.suredividend.com/sure-analysis-KALU/","Kaiser Aluminum Corp")</f>
        <v>0</v>
      </c>
      <c r="C723" s="1" t="s">
        <v>938</v>
      </c>
      <c r="D723" s="3">
        <v>65</v>
      </c>
      <c r="E723" s="3">
        <v>80.18000000000001</v>
      </c>
      <c r="F723" s="3">
        <v>52</v>
      </c>
      <c r="G723" s="4">
        <v>1.541923076923077</v>
      </c>
      <c r="H723" s="4">
        <v>0.03841356946869543</v>
      </c>
      <c r="I723" s="4">
        <v>-0.08296173370943716</v>
      </c>
      <c r="J723" s="4">
        <v>0</v>
      </c>
      <c r="K723" s="4">
        <v>-0.02858409999009603</v>
      </c>
      <c r="L723" s="1" t="s">
        <v>833</v>
      </c>
      <c r="M723" s="3" t="s">
        <v>591</v>
      </c>
      <c r="N723" s="5">
        <v>12.33538461538462</v>
      </c>
      <c r="O723" s="3">
        <v>6.5</v>
      </c>
      <c r="P723" s="3">
        <v>3.08</v>
      </c>
      <c r="Q723" s="4">
        <v>0.4738461538461539</v>
      </c>
      <c r="R723" s="1">
        <v>0</v>
      </c>
      <c r="S723" s="4">
        <v>0.04015032772751037</v>
      </c>
      <c r="T723" s="1" t="s">
        <v>1001</v>
      </c>
      <c r="U723" s="4" t="s">
        <v>1062</v>
      </c>
      <c r="V723" s="1" t="s">
        <v>1066</v>
      </c>
      <c r="W723" s="6" t="s">
        <v>1070</v>
      </c>
      <c r="X723" s="7">
        <v>1288.649201</v>
      </c>
      <c r="Y723" s="10">
        <v>45589</v>
      </c>
      <c r="Z723" s="1" t="s">
        <v>1081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938</v>
      </c>
      <c r="D724" s="3">
        <v>251</v>
      </c>
      <c r="E724" s="3">
        <v>278.21</v>
      </c>
      <c r="F724" s="3">
        <v>160</v>
      </c>
      <c r="G724" s="4">
        <v>1.7388125</v>
      </c>
      <c r="H724" s="4">
        <v>0.01265231300097049</v>
      </c>
      <c r="I724" s="4">
        <v>-0.1047394464540866</v>
      </c>
      <c r="J724" s="4">
        <v>0.05</v>
      </c>
      <c r="K724" s="4">
        <v>-0.04239808532072387</v>
      </c>
      <c r="L724" s="1" t="s">
        <v>833</v>
      </c>
      <c r="M724" s="3" t="s">
        <v>648</v>
      </c>
      <c r="N724" s="5">
        <v>50.58363636363636</v>
      </c>
      <c r="O724" s="3">
        <v>5.5</v>
      </c>
      <c r="P724" s="3">
        <v>3.52</v>
      </c>
      <c r="Q724" s="4">
        <v>0.64</v>
      </c>
      <c r="R724" s="1">
        <v>15</v>
      </c>
      <c r="S724" s="4">
        <v>0.03987280625583534</v>
      </c>
      <c r="T724" s="1" t="s">
        <v>984</v>
      </c>
      <c r="U724" s="4" t="s">
        <v>1062</v>
      </c>
      <c r="V724" s="1" t="s">
        <v>1066</v>
      </c>
      <c r="W724" s="6" t="s">
        <v>1077</v>
      </c>
      <c r="X724" s="7">
        <v>3773.357631</v>
      </c>
      <c r="Y724" s="10">
        <v>45586</v>
      </c>
      <c r="Z724" s="1" t="s">
        <v>1093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HYPERLINK("https://www.suredividend.com/sure-analysis-VLO/","Valero Energy Corp.")</f>
        <v>0</v>
      </c>
      <c r="C725" s="1" t="s">
        <v>938</v>
      </c>
      <c r="D725" s="3">
        <v>134</v>
      </c>
      <c r="E725" s="3">
        <v>143.99</v>
      </c>
      <c r="F725" s="3">
        <v>92</v>
      </c>
      <c r="G725" s="4">
        <v>1.565108695652174</v>
      </c>
      <c r="H725" s="4">
        <v>0.02972428640877839</v>
      </c>
      <c r="I725" s="4">
        <v>-0.08569499083141396</v>
      </c>
      <c r="J725" s="4">
        <v>0</v>
      </c>
      <c r="K725" s="4">
        <v>-0.04664171612817658</v>
      </c>
      <c r="L725" s="1" t="s">
        <v>833</v>
      </c>
      <c r="M725" s="3" t="s">
        <v>833</v>
      </c>
      <c r="N725" s="5">
        <v>16.94</v>
      </c>
      <c r="O725" s="3">
        <v>8.5</v>
      </c>
      <c r="P725" s="3">
        <v>4.28</v>
      </c>
      <c r="Q725" s="4">
        <v>0.5035294117647059</v>
      </c>
      <c r="R725" s="1">
        <v>2</v>
      </c>
      <c r="S725" s="4">
        <v>0</v>
      </c>
      <c r="T725" s="1" t="s">
        <v>961</v>
      </c>
      <c r="U725" s="4" t="s">
        <v>1062</v>
      </c>
      <c r="V725" s="1" t="s">
        <v>1066</v>
      </c>
      <c r="W725" s="6" t="s">
        <v>1078</v>
      </c>
      <c r="X725" s="7">
        <v>45591.438684</v>
      </c>
      <c r="Y725" s="10">
        <v>45589</v>
      </c>
      <c r="Z725" s="1" t="s">
        <v>1088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938</v>
      </c>
      <c r="D726" s="3">
        <v>155</v>
      </c>
      <c r="E726" s="3">
        <v>159.96</v>
      </c>
      <c r="F726" s="3">
        <v>128</v>
      </c>
      <c r="G726" s="4">
        <v>1.2496875</v>
      </c>
      <c r="H726" s="4">
        <v>0.02275568892223056</v>
      </c>
      <c r="I726" s="4">
        <v>-0.0435996754110145</v>
      </c>
      <c r="J726" s="4">
        <v>-0.04</v>
      </c>
      <c r="K726" s="4">
        <v>-0.05003526605764552</v>
      </c>
      <c r="L726" s="1" t="s">
        <v>833</v>
      </c>
      <c r="M726" s="3" t="s">
        <v>833</v>
      </c>
      <c r="N726" s="5">
        <v>15.23428571428571</v>
      </c>
      <c r="O726" s="3">
        <v>10.5</v>
      </c>
      <c r="P726" s="3">
        <v>3.64</v>
      </c>
      <c r="Q726" s="4">
        <v>0.3466666666666667</v>
      </c>
      <c r="R726" s="1">
        <v>3</v>
      </c>
      <c r="S726" s="4">
        <v>0.02107112828035462</v>
      </c>
      <c r="T726" s="1" t="s">
        <v>961</v>
      </c>
      <c r="U726" s="4" t="s">
        <v>1062</v>
      </c>
      <c r="V726" s="1" t="s">
        <v>1066</v>
      </c>
      <c r="W726" s="6" t="s">
        <v>1078</v>
      </c>
      <c r="X726" s="7">
        <v>51396.521204</v>
      </c>
      <c r="Y726" s="10">
        <v>45603</v>
      </c>
      <c r="Z726" s="1" t="s">
        <v>1088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54.975</v>
      </c>
      <c r="F727" s="3">
        <v>24</v>
      </c>
      <c r="G727" s="4">
        <v>2.290625</v>
      </c>
      <c r="H727" s="4">
        <v>0.03638017280582083</v>
      </c>
      <c r="I727" s="4">
        <v>-0.1527546367523819</v>
      </c>
      <c r="J727" s="4">
        <v>0.05</v>
      </c>
      <c r="K727" s="4">
        <v>-0.05581578110776797</v>
      </c>
      <c r="L727" s="1" t="s">
        <v>833</v>
      </c>
      <c r="M727" s="3" t="s">
        <v>591</v>
      </c>
      <c r="N727" s="5">
        <v>24.87556561085973</v>
      </c>
      <c r="O727" s="3">
        <v>2.21</v>
      </c>
      <c r="P727" s="3">
        <v>2</v>
      </c>
      <c r="Q727" s="4">
        <v>0.9049773755656109</v>
      </c>
      <c r="R727" s="1">
        <v>2</v>
      </c>
      <c r="S727" s="4">
        <v>0.02016978262061087</v>
      </c>
      <c r="T727" s="1" t="s">
        <v>944</v>
      </c>
      <c r="U727" s="4" t="s">
        <v>1062</v>
      </c>
      <c r="V727" s="1" t="s">
        <v>1066</v>
      </c>
      <c r="W727" s="6" t="s">
        <v>1072</v>
      </c>
      <c r="X727" s="7">
        <v>7425.731137</v>
      </c>
      <c r="Y727" s="10">
        <v>45597</v>
      </c>
      <c r="Z727" s="1" t="s">
        <v>1092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184.23</v>
      </c>
      <c r="F728" s="3">
        <v>52</v>
      </c>
      <c r="G728" s="4">
        <v>3.542884615384615</v>
      </c>
      <c r="H728" s="4">
        <v>0.0123758345546328</v>
      </c>
      <c r="I728" s="4">
        <v>-0.2235229959338781</v>
      </c>
      <c r="J728" s="4">
        <v>-0.05</v>
      </c>
      <c r="K728" s="4">
        <v>-0.2235404770575664</v>
      </c>
      <c r="L728" s="1" t="s">
        <v>833</v>
      </c>
      <c r="M728" s="3" t="s">
        <v>648</v>
      </c>
      <c r="N728" s="5">
        <v>46.0575</v>
      </c>
      <c r="O728" s="3">
        <v>4</v>
      </c>
      <c r="P728" s="3">
        <v>2.28</v>
      </c>
      <c r="Q728" s="4">
        <v>0.57</v>
      </c>
      <c r="R728" s="1">
        <v>7</v>
      </c>
      <c r="S728" s="4">
        <v>0.01031145931793609</v>
      </c>
      <c r="T728" s="1" t="s">
        <v>986</v>
      </c>
      <c r="U728" s="4" t="s">
        <v>1062</v>
      </c>
      <c r="V728" s="1" t="s">
        <v>1066</v>
      </c>
      <c r="W728" s="6" t="s">
        <v>1072</v>
      </c>
      <c r="X728" s="7">
        <v>12799.887563</v>
      </c>
      <c r="Y728" s="10">
        <v>45516</v>
      </c>
      <c r="Z728" s="1" t="s">
        <v>1082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17.75</v>
      </c>
      <c r="F729" s="3">
        <v>15</v>
      </c>
      <c r="G729" s="4">
        <v>1.183333333333333</v>
      </c>
      <c r="H729" s="4">
        <v>0.04507042253521127</v>
      </c>
      <c r="I729" s="4">
        <v>-0.03310663433375016</v>
      </c>
      <c r="J729" s="4">
        <v>0.03</v>
      </c>
      <c r="K729" s="4">
        <v>0.5668517706159562</v>
      </c>
      <c r="L729" s="1" t="s">
        <v>648</v>
      </c>
      <c r="M729" s="3" t="s">
        <v>833</v>
      </c>
      <c r="N729" s="5">
        <v>17.75</v>
      </c>
      <c r="O729" s="3">
        <v>1</v>
      </c>
      <c r="P729" s="3">
        <v>0.8</v>
      </c>
      <c r="Q729" s="4">
        <v>0.8</v>
      </c>
      <c r="R729" s="1">
        <v>0</v>
      </c>
      <c r="S729" s="4">
        <v>1.58868133474623</v>
      </c>
      <c r="T729" s="1" t="s">
        <v>1003</v>
      </c>
      <c r="U729" s="4" t="s">
        <v>1062</v>
      </c>
      <c r="V729" s="1" t="s">
        <v>1066</v>
      </c>
      <c r="W729" s="6" t="s">
        <v>1072</v>
      </c>
      <c r="X729" s="7">
        <v>159.880729</v>
      </c>
      <c r="Y729" s="10">
        <v>45605</v>
      </c>
      <c r="Z729" s="1" t="s">
        <v>1083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16.15</v>
      </c>
      <c r="F730" s="3">
        <v>22.3</v>
      </c>
      <c r="G730" s="4">
        <v>0.7242152466367712</v>
      </c>
      <c r="H730" s="4">
        <v>0.1362229102167183</v>
      </c>
      <c r="I730" s="4">
        <v>0.06666112494443333</v>
      </c>
      <c r="J730" s="4">
        <v>0.1</v>
      </c>
      <c r="K730" s="4">
        <v>0.2487944078110915</v>
      </c>
      <c r="L730" s="1" t="s">
        <v>648</v>
      </c>
      <c r="M730" s="3" t="s">
        <v>591</v>
      </c>
      <c r="N730" s="5">
        <v>7.242152466367712</v>
      </c>
      <c r="O730" s="3">
        <v>2.23</v>
      </c>
      <c r="P730" s="3">
        <v>2.2</v>
      </c>
      <c r="Q730" s="4">
        <v>0.9865470852017938</v>
      </c>
      <c r="R730" s="1">
        <v>4</v>
      </c>
      <c r="S730" s="4">
        <v>0.05970486933121499</v>
      </c>
      <c r="T730" s="1" t="s">
        <v>943</v>
      </c>
      <c r="U730" s="4" t="s">
        <v>1065</v>
      </c>
      <c r="V730" s="1" t="s">
        <v>1066</v>
      </c>
      <c r="W730" s="6" t="s">
        <v>1072</v>
      </c>
      <c r="X730" s="7">
        <v>1328.261902</v>
      </c>
      <c r="Y730" s="10">
        <v>45526</v>
      </c>
      <c r="Z730" s="1" t="s">
        <v>1083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HYPERLINK("https://www.suredividend.com/sure-analysis-WBA/","Walgreens Boots Alliance Inc")</f>
        <v>0</v>
      </c>
      <c r="C731" s="1" t="s">
        <v>936</v>
      </c>
      <c r="D731" s="3">
        <v>11</v>
      </c>
      <c r="E731" s="3">
        <v>8.66</v>
      </c>
      <c r="F731" s="3">
        <v>14</v>
      </c>
      <c r="G731" s="4">
        <v>0.6185714285714285</v>
      </c>
      <c r="H731" s="4">
        <v>0.115473441108545</v>
      </c>
      <c r="I731" s="4">
        <v>0.1008344921393058</v>
      </c>
      <c r="J731" s="4">
        <v>0.04</v>
      </c>
      <c r="K731" s="4">
        <v>0.2053459220065483</v>
      </c>
      <c r="L731" s="1" t="s">
        <v>648</v>
      </c>
      <c r="M731" s="3" t="s">
        <v>939</v>
      </c>
      <c r="N731" s="5">
        <v>5.4125</v>
      </c>
      <c r="O731" s="3">
        <v>1.6</v>
      </c>
      <c r="P731" s="3">
        <v>1</v>
      </c>
      <c r="Q731" s="4">
        <v>0.625</v>
      </c>
      <c r="R731" s="1">
        <v>0</v>
      </c>
      <c r="S731" s="4">
        <v>0</v>
      </c>
      <c r="T731" s="1" t="s">
        <v>981</v>
      </c>
      <c r="U731" s="4" t="s">
        <v>1062</v>
      </c>
      <c r="V731" s="1" t="s">
        <v>1066</v>
      </c>
      <c r="W731" s="6" t="s">
        <v>1074</v>
      </c>
      <c r="X731" s="7">
        <v>7469.280778</v>
      </c>
      <c r="Y731" s="10">
        <v>45583</v>
      </c>
      <c r="Z731" s="1" t="s">
        <v>1088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20</v>
      </c>
      <c r="E732" s="3">
        <v>18.04</v>
      </c>
      <c r="F732" s="3">
        <v>22</v>
      </c>
      <c r="G732" s="4">
        <v>0.82</v>
      </c>
      <c r="H732" s="4">
        <v>0.05543237250554324</v>
      </c>
      <c r="I732" s="4">
        <v>0.04048836820440749</v>
      </c>
      <c r="J732" s="4">
        <v>0.12</v>
      </c>
      <c r="K732" s="4">
        <v>0.1983627485209158</v>
      </c>
      <c r="L732" s="1" t="s">
        <v>648</v>
      </c>
      <c r="M732" s="3" t="s">
        <v>833</v>
      </c>
      <c r="N732" s="5">
        <v>18.04</v>
      </c>
      <c r="O732" s="3">
        <v>1</v>
      </c>
      <c r="P732" s="3">
        <v>1</v>
      </c>
      <c r="Q732" s="4">
        <v>1</v>
      </c>
      <c r="R732" s="1">
        <v>3</v>
      </c>
      <c r="S732" s="4">
        <v>0.05061112176150684</v>
      </c>
      <c r="T732" s="1" t="s">
        <v>986</v>
      </c>
      <c r="U732" s="4" t="s">
        <v>1062</v>
      </c>
      <c r="V732" s="1" t="s">
        <v>1066</v>
      </c>
      <c r="W732" s="6" t="s">
        <v>1077</v>
      </c>
      <c r="X732" s="7">
        <v>3679.403784</v>
      </c>
      <c r="Y732" s="10">
        <v>45603</v>
      </c>
      <c r="Z732" s="1" t="s">
        <v>1085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HYPERLINK("https://www.suredividend.com/sure-analysis-SACH/","Sachem Capital Corp")</f>
        <v>0</v>
      </c>
      <c r="C733" s="1" t="s">
        <v>936</v>
      </c>
      <c r="D733" s="3">
        <v>2.3</v>
      </c>
      <c r="E733" s="3">
        <v>1.48</v>
      </c>
      <c r="F733" s="3">
        <v>2.34</v>
      </c>
      <c r="G733" s="4">
        <v>0.6324786324786326</v>
      </c>
      <c r="H733" s="4">
        <v>0.1351351351351351</v>
      </c>
      <c r="I733" s="4">
        <v>0.09595022058351543</v>
      </c>
      <c r="J733" s="4">
        <v>0</v>
      </c>
      <c r="K733" s="4">
        <v>0.1906601208686518</v>
      </c>
      <c r="L733" s="1" t="s">
        <v>648</v>
      </c>
      <c r="M733" s="3" t="s">
        <v>939</v>
      </c>
      <c r="N733" s="5">
        <v>3.794871794871795</v>
      </c>
      <c r="O733" s="3">
        <v>0.39</v>
      </c>
      <c r="P733" s="3">
        <v>0.2</v>
      </c>
      <c r="Q733" s="4">
        <v>0.5128205128205129</v>
      </c>
      <c r="R733" s="1">
        <v>0</v>
      </c>
      <c r="S733" s="4">
        <v>0.06185875879493463</v>
      </c>
      <c r="T733" s="1" t="s">
        <v>981</v>
      </c>
      <c r="U733" s="4" t="s">
        <v>1063</v>
      </c>
      <c r="V733" s="1" t="s">
        <v>1066</v>
      </c>
      <c r="W733" s="6" t="s">
        <v>1076</v>
      </c>
      <c r="X733" s="7">
        <v>74.448306</v>
      </c>
      <c r="Y733" s="10">
        <v>45519</v>
      </c>
      <c r="Z733" s="1" t="s">
        <v>1081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HYPERLINK("https://www.suredividend.com/sure-analysis-CHCT/","Community Healthcare Trust Inc")</f>
        <v>0</v>
      </c>
      <c r="C734" s="1" t="s">
        <v>936</v>
      </c>
      <c r="D734" s="3">
        <v>19</v>
      </c>
      <c r="E734" s="3">
        <v>18.9</v>
      </c>
      <c r="F734" s="3">
        <v>27</v>
      </c>
      <c r="G734" s="4">
        <v>0.7</v>
      </c>
      <c r="H734" s="4">
        <v>0.09841269841269842</v>
      </c>
      <c r="I734" s="4">
        <v>0.07394092378577932</v>
      </c>
      <c r="J734" s="4">
        <v>0.04</v>
      </c>
      <c r="K734" s="4">
        <v>0.1771128584670549</v>
      </c>
      <c r="L734" s="1" t="s">
        <v>648</v>
      </c>
      <c r="M734" s="3" t="s">
        <v>591</v>
      </c>
      <c r="N734" s="5">
        <v>9.895287958115183</v>
      </c>
      <c r="O734" s="3">
        <v>1.91</v>
      </c>
      <c r="P734" s="3">
        <v>1.86</v>
      </c>
      <c r="Q734" s="4">
        <v>0.973821989528796</v>
      </c>
      <c r="R734" s="1">
        <v>8</v>
      </c>
      <c r="S734" s="4">
        <v>0.01964309692029076</v>
      </c>
      <c r="T734" s="1" t="s">
        <v>944</v>
      </c>
      <c r="U734" s="4" t="s">
        <v>1063</v>
      </c>
      <c r="V734" s="1" t="s">
        <v>1066</v>
      </c>
      <c r="W734" s="6" t="s">
        <v>1076</v>
      </c>
      <c r="X734" s="7">
        <v>533.498369</v>
      </c>
      <c r="Y734" s="10">
        <v>45604</v>
      </c>
      <c r="Z734" s="1" t="s">
        <v>1085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HYPERLINK("https://www.suredividend.com/sure-analysis-EARN/","Ellington Credit Co.")</f>
        <v>0</v>
      </c>
      <c r="C735" s="1" t="s">
        <v>936</v>
      </c>
      <c r="D735" s="3">
        <v>7.01</v>
      </c>
      <c r="E735" s="3">
        <v>6.56</v>
      </c>
      <c r="F735" s="3">
        <v>8.26</v>
      </c>
      <c r="G735" s="4">
        <v>0.7941888619854721</v>
      </c>
      <c r="H735" s="4">
        <v>0.1463414634146341</v>
      </c>
      <c r="I735" s="4">
        <v>0.04716529773026812</v>
      </c>
      <c r="J735" s="4">
        <v>0.035</v>
      </c>
      <c r="K735" s="4">
        <v>0.173683482651996</v>
      </c>
      <c r="L735" s="1" t="s">
        <v>648</v>
      </c>
      <c r="M735" s="3" t="s">
        <v>939</v>
      </c>
      <c r="N735" s="5">
        <v>5.559322033898305</v>
      </c>
      <c r="O735" s="3">
        <v>1.18</v>
      </c>
      <c r="P735" s="3">
        <v>0.96</v>
      </c>
      <c r="Q735" s="4">
        <v>0.8135593220338984</v>
      </c>
      <c r="R735" s="1">
        <v>0</v>
      </c>
      <c r="S735" s="4">
        <v>0</v>
      </c>
      <c r="T735" s="1" t="s">
        <v>983</v>
      </c>
      <c r="U735" s="4" t="s">
        <v>1063</v>
      </c>
      <c r="V735" s="1" t="s">
        <v>1066</v>
      </c>
      <c r="W735" s="6" t="s">
        <v>1076</v>
      </c>
      <c r="X735" s="7">
        <v>189.218267</v>
      </c>
      <c r="Y735" s="10">
        <v>45533</v>
      </c>
      <c r="Z735" s="1" t="s">
        <v>1085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HYPERLINK("https://www.suredividend.com/sure-analysis-GNL/","Global Net Lease Inc")</f>
        <v>0</v>
      </c>
      <c r="C736" s="1" t="s">
        <v>936</v>
      </c>
      <c r="D736" s="3">
        <v>8.199999999999999</v>
      </c>
      <c r="E736" s="3">
        <v>7.29</v>
      </c>
      <c r="F736" s="3">
        <v>9.800000000000001</v>
      </c>
      <c r="G736" s="4">
        <v>0.7438775510204081</v>
      </c>
      <c r="H736" s="4">
        <v>0.1508916323731139</v>
      </c>
      <c r="I736" s="4">
        <v>0.06096170739663265</v>
      </c>
      <c r="J736" s="4">
        <v>0.013</v>
      </c>
      <c r="K736" s="4">
        <v>0.1695726585214152</v>
      </c>
      <c r="L736" s="1" t="s">
        <v>648</v>
      </c>
      <c r="M736" s="3" t="s">
        <v>591</v>
      </c>
      <c r="N736" s="5">
        <v>5.564885496183206</v>
      </c>
      <c r="O736" s="3">
        <v>1.31</v>
      </c>
      <c r="P736" s="3">
        <v>1.1</v>
      </c>
      <c r="Q736" s="4">
        <v>0.8396946564885497</v>
      </c>
      <c r="R736" s="1">
        <v>0</v>
      </c>
      <c r="S736" s="4">
        <v>0</v>
      </c>
      <c r="T736" s="1" t="s">
        <v>962</v>
      </c>
      <c r="U736" s="4" t="s">
        <v>1063</v>
      </c>
      <c r="V736" s="1" t="s">
        <v>1066</v>
      </c>
      <c r="W736" s="6" t="s">
        <v>1076</v>
      </c>
      <c r="X736" s="7">
        <v>1683.622835</v>
      </c>
      <c r="Y736" s="10">
        <v>45528</v>
      </c>
      <c r="Z736" s="1" t="s">
        <v>1094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HYPERLINK("https://www.suredividend.com/sure-analysis-CRI/","Carters Inc")</f>
        <v>0</v>
      </c>
      <c r="C737" s="1" t="s">
        <v>936</v>
      </c>
      <c r="D737" s="3">
        <v>54</v>
      </c>
      <c r="E737" s="3">
        <v>52.335</v>
      </c>
      <c r="F737" s="3">
        <v>78</v>
      </c>
      <c r="G737" s="4">
        <v>0.6709615384615385</v>
      </c>
      <c r="H737" s="4">
        <v>0.06114454953663896</v>
      </c>
      <c r="I737" s="4">
        <v>0.08307984674758506</v>
      </c>
      <c r="J737" s="4">
        <v>0.04</v>
      </c>
      <c r="K737" s="4">
        <v>0.1662507510391238</v>
      </c>
      <c r="L737" s="1" t="s">
        <v>648</v>
      </c>
      <c r="M737" s="3" t="s">
        <v>591</v>
      </c>
      <c r="N737" s="5">
        <v>10.04510556621881</v>
      </c>
      <c r="O737" s="3">
        <v>5.21</v>
      </c>
      <c r="P737" s="3">
        <v>3.2</v>
      </c>
      <c r="Q737" s="4">
        <v>0.6142034548944338</v>
      </c>
      <c r="R737" s="1">
        <v>4</v>
      </c>
      <c r="S737" s="4">
        <v>0.03982420952666454</v>
      </c>
      <c r="T737" s="1" t="s">
        <v>977</v>
      </c>
      <c r="U737" s="4" t="s">
        <v>1062</v>
      </c>
      <c r="V737" s="1" t="s">
        <v>1066</v>
      </c>
      <c r="W737" s="6" t="s">
        <v>1077</v>
      </c>
      <c r="X737" s="7">
        <v>1885.911137</v>
      </c>
      <c r="Y737" s="10">
        <v>45603</v>
      </c>
      <c r="Z737" s="1" t="s">
        <v>1084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HYPERLINK("https://www.suredividend.com/sure-analysis-BDN/","Brandywine Realty Trust")</f>
        <v>0</v>
      </c>
      <c r="C738" s="1" t="s">
        <v>937</v>
      </c>
      <c r="D738" s="3">
        <v>6.2</v>
      </c>
      <c r="E738" s="3">
        <v>5.205</v>
      </c>
      <c r="F738" s="3">
        <v>7.3</v>
      </c>
      <c r="G738" s="4">
        <v>0.713013698630137</v>
      </c>
      <c r="H738" s="4">
        <v>0.1152737752161383</v>
      </c>
      <c r="I738" s="4">
        <v>0.06999174042760359</v>
      </c>
      <c r="J738" s="4">
        <v>0.02</v>
      </c>
      <c r="K738" s="4">
        <v>0.1626934565029006</v>
      </c>
      <c r="L738" s="1" t="s">
        <v>648</v>
      </c>
      <c r="M738" s="3" t="s">
        <v>939</v>
      </c>
      <c r="N738" s="5">
        <v>5.71978021978022</v>
      </c>
      <c r="O738" s="3">
        <v>0.91</v>
      </c>
      <c r="P738" s="3">
        <v>0.6</v>
      </c>
      <c r="Q738" s="4">
        <v>0.6593406593406593</v>
      </c>
      <c r="R738" s="1">
        <v>0</v>
      </c>
      <c r="S738" s="4">
        <v>0</v>
      </c>
      <c r="T738" s="1" t="s">
        <v>1015</v>
      </c>
      <c r="U738" s="4" t="s">
        <v>1063</v>
      </c>
      <c r="V738" s="1" t="s">
        <v>1066</v>
      </c>
      <c r="W738" s="6" t="s">
        <v>1076</v>
      </c>
      <c r="X738" s="7">
        <v>897.863398</v>
      </c>
      <c r="Y738" s="10">
        <v>45588</v>
      </c>
      <c r="Z738" s="1" t="s">
        <v>1088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HYPERLINK("https://www.suredividend.com/sure-analysis-HAS/","Hasbro, Inc.")</f>
        <v>0</v>
      </c>
      <c r="C739" s="1" t="s">
        <v>936</v>
      </c>
      <c r="D739" s="3">
        <v>66</v>
      </c>
      <c r="E739" s="3">
        <v>61.67</v>
      </c>
      <c r="F739" s="3">
        <v>62</v>
      </c>
      <c r="G739" s="4">
        <v>0.9946774193548388</v>
      </c>
      <c r="H739" s="4">
        <v>0.04540295119182747</v>
      </c>
      <c r="I739" s="4">
        <v>0.001067929038897741</v>
      </c>
      <c r="J739" s="4">
        <v>0.13</v>
      </c>
      <c r="K739" s="4">
        <v>0.157667399051832</v>
      </c>
      <c r="L739" s="1" t="s">
        <v>648</v>
      </c>
      <c r="M739" s="3" t="s">
        <v>833</v>
      </c>
      <c r="N739" s="5">
        <v>15.81282051282051</v>
      </c>
      <c r="O739" s="3">
        <v>3.9</v>
      </c>
      <c r="P739" s="3">
        <v>2.8</v>
      </c>
      <c r="Q739" s="4">
        <v>0.717948717948718</v>
      </c>
      <c r="R739" s="1">
        <v>2</v>
      </c>
      <c r="S739" s="4">
        <v>0</v>
      </c>
      <c r="T739" s="1" t="s">
        <v>961</v>
      </c>
      <c r="U739" s="4" t="s">
        <v>1062</v>
      </c>
      <c r="V739" s="1" t="s">
        <v>1066</v>
      </c>
      <c r="W739" s="6" t="s">
        <v>1077</v>
      </c>
      <c r="X739" s="7">
        <v>8605.842476</v>
      </c>
      <c r="Y739" s="10">
        <v>45592</v>
      </c>
      <c r="Z739" s="1" t="s">
        <v>1089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HYPERLINK("https://www.suredividend.com/sure-analysis-BGS/","B&amp;G Foods, Inc")</f>
        <v>0</v>
      </c>
      <c r="C740" s="1" t="s">
        <v>937</v>
      </c>
      <c r="D740" s="3">
        <v>6.3</v>
      </c>
      <c r="E740" s="3">
        <v>6.25</v>
      </c>
      <c r="F740" s="3">
        <v>6.5</v>
      </c>
      <c r="G740" s="4">
        <v>0.9615384615384616</v>
      </c>
      <c r="H740" s="4">
        <v>0.1216</v>
      </c>
      <c r="I740" s="4">
        <v>0.007874988517892145</v>
      </c>
      <c r="J740" s="4">
        <v>0.08</v>
      </c>
      <c r="K740" s="4">
        <v>0.1551593944032055</v>
      </c>
      <c r="L740" s="1" t="s">
        <v>648</v>
      </c>
      <c r="M740" s="3" t="s">
        <v>591</v>
      </c>
      <c r="N740" s="5">
        <v>8.680555555555555</v>
      </c>
      <c r="O740" s="3">
        <v>0.72</v>
      </c>
      <c r="P740" s="3">
        <v>0.76</v>
      </c>
      <c r="Q740" s="4">
        <v>1.055555555555556</v>
      </c>
      <c r="R740" s="1">
        <v>0</v>
      </c>
      <c r="S740" s="4">
        <v>-0.04617756873980916</v>
      </c>
      <c r="T740" s="1" t="s">
        <v>950</v>
      </c>
      <c r="U740" s="4" t="s">
        <v>1062</v>
      </c>
      <c r="V740" s="1" t="s">
        <v>1066</v>
      </c>
      <c r="W740" s="6" t="s">
        <v>1074</v>
      </c>
      <c r="X740" s="7">
        <v>494.774288</v>
      </c>
      <c r="Y740" s="10">
        <v>45615</v>
      </c>
      <c r="Z740" s="1" t="s">
        <v>1085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HYPERLINK("https://www.suredividend.com/sure-analysis-HSBC/","HSBC Holdings plc")</f>
        <v>0</v>
      </c>
      <c r="C741" s="1" t="s">
        <v>936</v>
      </c>
      <c r="D741" s="3">
        <v>43</v>
      </c>
      <c r="E741" s="3">
        <v>46.47</v>
      </c>
      <c r="F741" s="3">
        <v>62</v>
      </c>
      <c r="G741" s="4">
        <v>0.7495161290322581</v>
      </c>
      <c r="H741" s="4">
        <v>0.09038089089735314</v>
      </c>
      <c r="I741" s="4">
        <v>0.05936056802394396</v>
      </c>
      <c r="J741" s="4">
        <v>0.03</v>
      </c>
      <c r="K741" s="4">
        <v>0.1533700403348295</v>
      </c>
      <c r="L741" s="1" t="s">
        <v>648</v>
      </c>
      <c r="M741" s="3" t="s">
        <v>939</v>
      </c>
      <c r="N741" s="5">
        <v>7.483091787439613</v>
      </c>
      <c r="O741" s="3">
        <v>6.21</v>
      </c>
      <c r="P741" s="3">
        <v>4.2</v>
      </c>
      <c r="Q741" s="4">
        <v>0.6763285024154589</v>
      </c>
      <c r="R741" s="1">
        <v>2</v>
      </c>
      <c r="S741" s="4">
        <v>0.03004437347887601</v>
      </c>
      <c r="T741" s="1" t="s">
        <v>944</v>
      </c>
      <c r="U741" s="4" t="s">
        <v>1062</v>
      </c>
      <c r="V741" s="1" t="s">
        <v>1067</v>
      </c>
      <c r="W741" s="6" t="s">
        <v>1072</v>
      </c>
      <c r="X741" s="7">
        <v>178950.744913</v>
      </c>
      <c r="Y741" s="10">
        <v>45524</v>
      </c>
      <c r="Z741" s="1" t="s">
        <v>1084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HYPERLINK("https://www.suredividend.com/sure-analysis-KSS/","Kohl`s Corp.")</f>
        <v>0</v>
      </c>
      <c r="C742" s="1" t="s">
        <v>936</v>
      </c>
      <c r="D742" s="3">
        <v>20</v>
      </c>
      <c r="E742" s="3">
        <v>17.38</v>
      </c>
      <c r="F742" s="3">
        <v>19</v>
      </c>
      <c r="G742" s="4">
        <v>0.9147368421052631</v>
      </c>
      <c r="H742" s="4">
        <v>0.1150747986191024</v>
      </c>
      <c r="I742" s="4">
        <v>0.01798356323747963</v>
      </c>
      <c r="J742" s="4">
        <v>0.06</v>
      </c>
      <c r="K742" s="4">
        <v>0.1530686654936302</v>
      </c>
      <c r="L742" s="1" t="s">
        <v>648</v>
      </c>
      <c r="M742" s="3" t="s">
        <v>591</v>
      </c>
      <c r="N742" s="5">
        <v>9.394594594594594</v>
      </c>
      <c r="O742" s="3">
        <v>1.85</v>
      </c>
      <c r="P742" s="3">
        <v>2</v>
      </c>
      <c r="Q742" s="4">
        <v>1.081081081081081</v>
      </c>
      <c r="R742" s="1">
        <v>0</v>
      </c>
      <c r="S742" s="4">
        <v>0</v>
      </c>
      <c r="T742" s="1" t="s">
        <v>1038</v>
      </c>
      <c r="U742" s="4" t="s">
        <v>1062</v>
      </c>
      <c r="V742" s="1" t="s">
        <v>1066</v>
      </c>
      <c r="W742" s="6" t="s">
        <v>1077</v>
      </c>
      <c r="X742" s="7">
        <v>1934.436732</v>
      </c>
      <c r="Y742" s="10">
        <v>45543</v>
      </c>
      <c r="Z742" s="1" t="s">
        <v>1089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HYPERLINK("https://www.suredividend.com/sure-analysis-REXR/","Rexford Industrial Realty Inc")</f>
        <v>0</v>
      </c>
      <c r="C743" s="1" t="s">
        <v>936</v>
      </c>
      <c r="D743" s="3">
        <v>45</v>
      </c>
      <c r="E743" s="3">
        <v>42.71</v>
      </c>
      <c r="F743" s="3">
        <v>47</v>
      </c>
      <c r="G743" s="4">
        <v>0.9087234042553192</v>
      </c>
      <c r="H743" s="4">
        <v>0.03910091313509716</v>
      </c>
      <c r="I743" s="4">
        <v>0.01932730351804035</v>
      </c>
      <c r="J743" s="4">
        <v>0.1</v>
      </c>
      <c r="K743" s="4">
        <v>0.1518260845624713</v>
      </c>
      <c r="L743" s="1" t="s">
        <v>648</v>
      </c>
      <c r="M743" s="3" t="s">
        <v>833</v>
      </c>
      <c r="N743" s="5">
        <v>18.09745762711865</v>
      </c>
      <c r="O743" s="3">
        <v>2.36</v>
      </c>
      <c r="P743" s="3">
        <v>1.67</v>
      </c>
      <c r="Q743" s="4">
        <v>0.7076271186440678</v>
      </c>
      <c r="R743" s="1">
        <v>10</v>
      </c>
      <c r="S743" s="4">
        <v>0.0900422473162692</v>
      </c>
      <c r="T743" s="1" t="s">
        <v>950</v>
      </c>
      <c r="U743" s="4" t="s">
        <v>1063</v>
      </c>
      <c r="V743" s="1" t="s">
        <v>1066</v>
      </c>
      <c r="W743" s="6" t="s">
        <v>1076</v>
      </c>
      <c r="X743" s="7">
        <v>9496.126657999999</v>
      </c>
      <c r="Y743" s="10">
        <v>45587</v>
      </c>
      <c r="Z743" s="1" t="s">
        <v>1088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HYPERLINK("https://www.suredividend.com/sure-analysis-ITUB/","Itau Unibanco Holding S.A.")</f>
        <v>0</v>
      </c>
      <c r="C744" s="1" t="s">
        <v>936</v>
      </c>
      <c r="D744" s="3">
        <v>6.67</v>
      </c>
      <c r="E744" s="3">
        <v>5.95</v>
      </c>
      <c r="F744" s="3">
        <v>7.5</v>
      </c>
      <c r="G744" s="4">
        <v>0.7933333333333333</v>
      </c>
      <c r="H744" s="4">
        <v>0.0722689075630252</v>
      </c>
      <c r="I744" s="4">
        <v>0.04739105244953024</v>
      </c>
      <c r="J744" s="4">
        <v>0.05</v>
      </c>
      <c r="K744" s="4">
        <v>0.1492362978080202</v>
      </c>
      <c r="L744" s="1" t="s">
        <v>648</v>
      </c>
      <c r="M744" s="3" t="s">
        <v>939</v>
      </c>
      <c r="N744" s="5">
        <v>7.933333333333334</v>
      </c>
      <c r="O744" s="3">
        <v>0.75</v>
      </c>
      <c r="P744" s="3">
        <v>0.43</v>
      </c>
      <c r="Q744" s="4">
        <v>0.5733333333333334</v>
      </c>
      <c r="R744" s="1">
        <v>1</v>
      </c>
      <c r="S744" s="4">
        <v>0.03062413800126618</v>
      </c>
      <c r="U744" s="4" t="s">
        <v>1062</v>
      </c>
      <c r="V744" s="1" t="s">
        <v>1067</v>
      </c>
      <c r="W744" s="6" t="s">
        <v>1072</v>
      </c>
      <c r="X744" s="7">
        <v>29551.41054</v>
      </c>
      <c r="Y744" s="10">
        <v>45533</v>
      </c>
      <c r="Z744" s="1" t="s">
        <v>1084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HYPERLINK("https://www.suredividend.com/sure-analysis-BEP/","Brookfield Renewable Partners LP")</f>
        <v>0</v>
      </c>
      <c r="C745" s="1" t="s">
        <v>936</v>
      </c>
      <c r="D745" s="3">
        <v>25</v>
      </c>
      <c r="E745" s="3">
        <v>24.92</v>
      </c>
      <c r="F745" s="3">
        <v>31</v>
      </c>
      <c r="G745" s="4">
        <v>0.8038709677419356</v>
      </c>
      <c r="H745" s="4">
        <v>0.05698234349919742</v>
      </c>
      <c r="I745" s="4">
        <v>0.04463057076359633</v>
      </c>
      <c r="J745" s="4">
        <v>0.06</v>
      </c>
      <c r="K745" s="4">
        <v>0.1474780287346471</v>
      </c>
      <c r="L745" s="1" t="s">
        <v>648</v>
      </c>
      <c r="M745" s="3" t="s">
        <v>591</v>
      </c>
      <c r="N745" s="5">
        <v>13.47027027027027</v>
      </c>
      <c r="O745" s="3">
        <v>1.85</v>
      </c>
      <c r="P745" s="3">
        <v>1.42</v>
      </c>
      <c r="Q745" s="4">
        <v>0.7675675675675675</v>
      </c>
      <c r="R745" s="1">
        <v>3</v>
      </c>
      <c r="S745" s="4">
        <v>0.04386627010583077</v>
      </c>
      <c r="T745" s="1" t="s">
        <v>942</v>
      </c>
      <c r="U745" s="4" t="s">
        <v>1064</v>
      </c>
      <c r="V745" s="1" t="s">
        <v>1067</v>
      </c>
      <c r="W745" s="6" t="s">
        <v>1071</v>
      </c>
      <c r="X745" s="7">
        <v>8099.843709</v>
      </c>
      <c r="Y745" s="10">
        <v>45609</v>
      </c>
      <c r="Z745" s="1" t="s">
        <v>1088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HYPERLINK("https://www.suredividend.com/sure-analysis-XRX/","Xerox Holdings Corp")</f>
        <v>0</v>
      </c>
      <c r="C746" s="1" t="s">
        <v>936</v>
      </c>
      <c r="D746" s="3">
        <v>8.5</v>
      </c>
      <c r="E746" s="3">
        <v>8.32</v>
      </c>
      <c r="F746" s="3">
        <v>9</v>
      </c>
      <c r="G746" s="4">
        <v>0.9244444444444445</v>
      </c>
      <c r="H746" s="4">
        <v>0.1201923076923077</v>
      </c>
      <c r="I746" s="4">
        <v>0.01583655433814157</v>
      </c>
      <c r="J746" s="4">
        <v>0.05</v>
      </c>
      <c r="K746" s="4">
        <v>0.1465716719878785</v>
      </c>
      <c r="L746" s="1" t="s">
        <v>648</v>
      </c>
      <c r="M746" s="3" t="s">
        <v>939</v>
      </c>
      <c r="N746" s="5">
        <v>5.546666666666667</v>
      </c>
      <c r="O746" s="3">
        <v>1.5</v>
      </c>
      <c r="P746" s="3">
        <v>1</v>
      </c>
      <c r="Q746" s="4">
        <v>0.6666666666666666</v>
      </c>
      <c r="R746" s="1">
        <v>0</v>
      </c>
      <c r="S746" s="4">
        <v>0</v>
      </c>
      <c r="T746" s="1" t="s">
        <v>950</v>
      </c>
      <c r="U746" s="4" t="s">
        <v>1062</v>
      </c>
      <c r="V746" s="1" t="s">
        <v>1066</v>
      </c>
      <c r="W746" s="6" t="s">
        <v>1075</v>
      </c>
      <c r="X746" s="7">
        <v>1033.548705</v>
      </c>
      <c r="Y746" s="10">
        <v>45595</v>
      </c>
      <c r="Z746" s="1" t="s">
        <v>1089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HYPERLINK("https://www.suredividend.com/sure-analysis-GSBD/","Goldman Sachs BDC Inc")</f>
        <v>0</v>
      </c>
      <c r="C747" s="1" t="s">
        <v>936</v>
      </c>
      <c r="D747" s="3">
        <v>13.68</v>
      </c>
      <c r="E747" s="3">
        <v>12.75</v>
      </c>
      <c r="F747" s="3">
        <v>16.13</v>
      </c>
      <c r="G747" s="4">
        <v>0.7904525728456293</v>
      </c>
      <c r="H747" s="4">
        <v>0.1411764705882353</v>
      </c>
      <c r="I747" s="4">
        <v>0.04815337366359485</v>
      </c>
      <c r="J747" s="4">
        <v>0</v>
      </c>
      <c r="K747" s="4">
        <v>0.1453453600107346</v>
      </c>
      <c r="L747" s="1" t="s">
        <v>648</v>
      </c>
      <c r="M747" s="3" t="s">
        <v>591</v>
      </c>
      <c r="N747" s="5">
        <v>5.930232558139535</v>
      </c>
      <c r="O747" s="3">
        <v>2.15</v>
      </c>
      <c r="P747" s="3">
        <v>1.8</v>
      </c>
      <c r="Q747" s="4">
        <v>0.8372093023255814</v>
      </c>
      <c r="R747" s="1">
        <v>0</v>
      </c>
      <c r="S747" s="4">
        <v>0</v>
      </c>
      <c r="T747" s="1" t="s">
        <v>965</v>
      </c>
      <c r="U747" s="4" t="s">
        <v>1065</v>
      </c>
      <c r="V747" s="1" t="s">
        <v>1066</v>
      </c>
      <c r="W747" s="6" t="s">
        <v>1072</v>
      </c>
      <c r="X747" s="7">
        <v>1496.712553</v>
      </c>
      <c r="Y747" s="10">
        <v>45513</v>
      </c>
      <c r="Z747" s="1" t="s">
        <v>1081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HYPERLINK("https://www.suredividend.com/sure-analysis-BCE/","BCE Inc")</f>
        <v>0</v>
      </c>
      <c r="C748" s="1" t="s">
        <v>937</v>
      </c>
      <c r="D748" s="3">
        <v>34</v>
      </c>
      <c r="E748" s="3">
        <v>27.23</v>
      </c>
      <c r="F748" s="3">
        <v>33</v>
      </c>
      <c r="G748" s="4">
        <v>0.8251515151515152</v>
      </c>
      <c r="H748" s="4">
        <v>0.10613294160852</v>
      </c>
      <c r="I748" s="4">
        <v>0.03918593408871485</v>
      </c>
      <c r="J748" s="4">
        <v>0.03</v>
      </c>
      <c r="K748" s="4">
        <v>0.1440182868609907</v>
      </c>
      <c r="L748" s="1" t="s">
        <v>648</v>
      </c>
      <c r="M748" s="3" t="s">
        <v>591</v>
      </c>
      <c r="N748" s="5">
        <v>12.4337899543379</v>
      </c>
      <c r="O748" s="3">
        <v>2.19</v>
      </c>
      <c r="P748" s="3">
        <v>2.89</v>
      </c>
      <c r="Q748" s="4">
        <v>1.319634703196347</v>
      </c>
      <c r="R748" s="1">
        <v>16</v>
      </c>
      <c r="S748" s="4">
        <v>0.01478142534220717</v>
      </c>
      <c r="T748" s="1" t="s">
        <v>943</v>
      </c>
      <c r="U748" s="4" t="s">
        <v>1062</v>
      </c>
      <c r="V748" s="1" t="s">
        <v>1067</v>
      </c>
      <c r="W748" s="6" t="s">
        <v>1068</v>
      </c>
      <c r="X748" s="7">
        <v>24841.23586</v>
      </c>
      <c r="Y748" s="10">
        <v>45521</v>
      </c>
      <c r="Z748" s="1" t="s">
        <v>1086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936</v>
      </c>
      <c r="D749" s="3">
        <v>9.69</v>
      </c>
      <c r="E749" s="3">
        <v>9.23</v>
      </c>
      <c r="F749" s="3">
        <v>11.44</v>
      </c>
      <c r="G749" s="4">
        <v>0.8068181818181819</v>
      </c>
      <c r="H749" s="4">
        <v>0.143011917659805</v>
      </c>
      <c r="I749" s="4">
        <v>0.04386627010583077</v>
      </c>
      <c r="J749" s="4">
        <v>0</v>
      </c>
      <c r="K749" s="4">
        <v>0.143423112207945</v>
      </c>
      <c r="L749" s="1" t="s">
        <v>648</v>
      </c>
      <c r="M749" s="3" t="s">
        <v>591</v>
      </c>
      <c r="N749" s="5">
        <v>6.454545454545455</v>
      </c>
      <c r="O749" s="3">
        <v>1.43</v>
      </c>
      <c r="P749" s="3">
        <v>1.32</v>
      </c>
      <c r="Q749" s="4">
        <v>0.9230769230769231</v>
      </c>
      <c r="R749" s="1">
        <v>2</v>
      </c>
      <c r="S749" s="4">
        <v>0</v>
      </c>
      <c r="T749" s="1" t="s">
        <v>972</v>
      </c>
      <c r="U749" s="4" t="s">
        <v>1065</v>
      </c>
      <c r="V749" s="1" t="s">
        <v>1066</v>
      </c>
      <c r="W749" s="6" t="s">
        <v>1072</v>
      </c>
      <c r="X749" s="7">
        <v>351.31574</v>
      </c>
      <c r="Y749" s="10">
        <v>45595</v>
      </c>
      <c r="Z749" s="1" t="s">
        <v>1081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HYPERLINK("https://www.suredividend.com/sure-analysis-MCHP/","Microchip Technology, Inc.")</f>
        <v>0</v>
      </c>
      <c r="C750" s="1" t="s">
        <v>936</v>
      </c>
      <c r="D750" s="3">
        <v>69</v>
      </c>
      <c r="E750" s="3">
        <v>65.25</v>
      </c>
      <c r="F750" s="3">
        <v>30</v>
      </c>
      <c r="G750" s="4">
        <v>2.175</v>
      </c>
      <c r="H750" s="4">
        <v>0.02789272030651341</v>
      </c>
      <c r="I750" s="4">
        <v>-0.1439322278552582</v>
      </c>
      <c r="J750" s="4">
        <v>0.3</v>
      </c>
      <c r="K750" s="4">
        <v>0.1397543679238675</v>
      </c>
      <c r="L750" s="1" t="s">
        <v>648</v>
      </c>
      <c r="M750" s="3" t="s">
        <v>648</v>
      </c>
      <c r="N750" s="5">
        <v>39.30722891566266</v>
      </c>
      <c r="O750" s="3">
        <v>1.66</v>
      </c>
      <c r="P750" s="3">
        <v>1.82</v>
      </c>
      <c r="Q750" s="4">
        <v>1.096385542168675</v>
      </c>
      <c r="R750" s="1">
        <v>22</v>
      </c>
      <c r="S750" s="4">
        <v>0.1499578956940084</v>
      </c>
      <c r="T750" s="1" t="s">
        <v>1021</v>
      </c>
      <c r="U750" s="4" t="s">
        <v>1062</v>
      </c>
      <c r="V750" s="1" t="s">
        <v>1066</v>
      </c>
      <c r="W750" s="6" t="s">
        <v>1075</v>
      </c>
      <c r="X750" s="7">
        <v>35039.917769</v>
      </c>
      <c r="Y750" s="10">
        <v>45607</v>
      </c>
      <c r="Z750" s="1" t="s">
        <v>1081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HYPERLINK("https://www.suredividend.com/sure-analysis-PLOW/","Douglas Dynamics Inc")</f>
        <v>0</v>
      </c>
      <c r="C751" s="1" t="s">
        <v>936</v>
      </c>
      <c r="D751" s="3">
        <v>23</v>
      </c>
      <c r="E751" s="3">
        <v>24.93</v>
      </c>
      <c r="F751" s="3">
        <v>28</v>
      </c>
      <c r="G751" s="4">
        <v>0.8903571428571428</v>
      </c>
      <c r="H751" s="4">
        <v>0.04733253108704372</v>
      </c>
      <c r="I751" s="4">
        <v>0.02349835872566164</v>
      </c>
      <c r="J751" s="4">
        <v>0.08</v>
      </c>
      <c r="K751" s="4">
        <v>0.1380901122592499</v>
      </c>
      <c r="L751" s="1" t="s">
        <v>648</v>
      </c>
      <c r="M751" s="3" t="s">
        <v>833</v>
      </c>
      <c r="N751" s="5">
        <v>17.19310344827586</v>
      </c>
      <c r="O751" s="3">
        <v>1.45</v>
      </c>
      <c r="P751" s="3">
        <v>1.18</v>
      </c>
      <c r="Q751" s="4">
        <v>0.8137931034482758</v>
      </c>
      <c r="R751" s="1">
        <v>13</v>
      </c>
      <c r="S751" s="4">
        <v>0.0303095182681723</v>
      </c>
      <c r="T751" s="1" t="s">
        <v>943</v>
      </c>
      <c r="U751" s="4" t="s">
        <v>1062</v>
      </c>
      <c r="V751" s="1" t="s">
        <v>1066</v>
      </c>
      <c r="W751" s="6" t="s">
        <v>1069</v>
      </c>
      <c r="X751" s="7">
        <v>575.503651</v>
      </c>
      <c r="Y751" s="10">
        <v>45596</v>
      </c>
      <c r="Z751" s="1" t="s">
        <v>1085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HYPERLINK("https://www.suredividend.com/sure-analysis-SFL/","SFL Corporation Ltd")</f>
        <v>0</v>
      </c>
      <c r="C752" s="1" t="s">
        <v>936</v>
      </c>
      <c r="D752" s="3">
        <v>11.94</v>
      </c>
      <c r="E752" s="3">
        <v>10.51</v>
      </c>
      <c r="F752" s="3">
        <v>12.1</v>
      </c>
      <c r="G752" s="4">
        <v>0.868595041322314</v>
      </c>
      <c r="H752" s="4">
        <v>0.1027592768791627</v>
      </c>
      <c r="I752" s="4">
        <v>0.02857634163283529</v>
      </c>
      <c r="J752" s="4">
        <v>0.03</v>
      </c>
      <c r="K752" s="4">
        <v>0.1364990042308161</v>
      </c>
      <c r="L752" s="1" t="s">
        <v>648</v>
      </c>
      <c r="M752" s="3" t="s">
        <v>591</v>
      </c>
      <c r="N752" s="5">
        <v>9.554545454545453</v>
      </c>
      <c r="O752" s="3">
        <v>1.1</v>
      </c>
      <c r="P752" s="3">
        <v>1.08</v>
      </c>
      <c r="Q752" s="4">
        <v>0.9818181818181818</v>
      </c>
      <c r="R752" s="1">
        <v>3</v>
      </c>
      <c r="S752" s="4">
        <v>0.02966808427901979</v>
      </c>
      <c r="T752" s="1" t="s">
        <v>1038</v>
      </c>
      <c r="U752" s="4" t="s">
        <v>1062</v>
      </c>
      <c r="V752" s="1" t="s">
        <v>1067</v>
      </c>
      <c r="W752" s="6" t="s">
        <v>1069</v>
      </c>
      <c r="X752" s="7">
        <v>1444.77899</v>
      </c>
      <c r="Y752" s="10">
        <v>45520</v>
      </c>
      <c r="Z752" s="1" t="s">
        <v>1081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HYPERLINK("https://www.suredividend.com/sure-analysis-RITM/","Rithm Capital Corporation")</f>
        <v>0</v>
      </c>
      <c r="C753" s="1" t="s">
        <v>936</v>
      </c>
      <c r="D753" s="3">
        <v>10.5</v>
      </c>
      <c r="E753" s="3">
        <v>10.67</v>
      </c>
      <c r="F753" s="3">
        <v>13.3</v>
      </c>
      <c r="G753" s="4">
        <v>0.8022556390977443</v>
      </c>
      <c r="H753" s="4">
        <v>0.09372071227741331</v>
      </c>
      <c r="I753" s="4">
        <v>0.04505090169117065</v>
      </c>
      <c r="J753" s="4">
        <v>0.02</v>
      </c>
      <c r="K753" s="4">
        <v>0.1302928997333332</v>
      </c>
      <c r="L753" s="1" t="s">
        <v>648</v>
      </c>
      <c r="M753" s="3" t="s">
        <v>939</v>
      </c>
      <c r="N753" s="5">
        <v>5.61578947368421</v>
      </c>
      <c r="O753" s="3">
        <v>1.9</v>
      </c>
      <c r="P753" s="3">
        <v>1</v>
      </c>
      <c r="Q753" s="4">
        <v>0.5263157894736842</v>
      </c>
      <c r="R753" s="1">
        <v>0</v>
      </c>
      <c r="S753" s="4">
        <v>0</v>
      </c>
      <c r="T753" s="1" t="s">
        <v>957</v>
      </c>
      <c r="U753" s="4" t="s">
        <v>1063</v>
      </c>
      <c r="V753" s="1" t="s">
        <v>1066</v>
      </c>
      <c r="W753" s="6" t="s">
        <v>1076</v>
      </c>
      <c r="X753" s="7">
        <v>5540.347619</v>
      </c>
      <c r="Y753" s="10">
        <v>45603</v>
      </c>
      <c r="Z753" s="1" t="s">
        <v>1087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HYPERLINK("https://www.suredividend.com/sure-analysis-TPVG/","TriplePoint Venture Growth BDC Corp")</f>
        <v>0</v>
      </c>
      <c r="C754" s="1" t="s">
        <v>936</v>
      </c>
      <c r="D754" s="3">
        <v>7.27</v>
      </c>
      <c r="E754" s="3">
        <v>7.97</v>
      </c>
      <c r="F754" s="3">
        <v>8.52</v>
      </c>
      <c r="G754" s="4">
        <v>0.9354460093896714</v>
      </c>
      <c r="H754" s="4">
        <v>0.150564617314931</v>
      </c>
      <c r="I754" s="4">
        <v>0.01343582994588299</v>
      </c>
      <c r="J754" s="4">
        <v>0</v>
      </c>
      <c r="K754" s="4">
        <v>0.1274613397298618</v>
      </c>
      <c r="L754" s="1" t="s">
        <v>648</v>
      </c>
      <c r="M754" s="3" t="s">
        <v>591</v>
      </c>
      <c r="N754" s="5">
        <v>5.612676056338028</v>
      </c>
      <c r="O754" s="3">
        <v>1.42</v>
      </c>
      <c r="P754" s="3">
        <v>1.2</v>
      </c>
      <c r="Q754" s="4">
        <v>0.8450704225352113</v>
      </c>
      <c r="R754" s="1">
        <v>0</v>
      </c>
      <c r="S754" s="4">
        <v>0</v>
      </c>
      <c r="T754" s="1" t="s">
        <v>943</v>
      </c>
      <c r="U754" s="4" t="s">
        <v>1065</v>
      </c>
      <c r="V754" s="1" t="s">
        <v>1066</v>
      </c>
      <c r="W754" s="6" t="s">
        <v>1072</v>
      </c>
      <c r="X754" s="7">
        <v>319.991526</v>
      </c>
      <c r="Y754" s="10">
        <v>45519</v>
      </c>
      <c r="Z754" s="1" t="s">
        <v>1081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HYPERLINK("https://www.suredividend.com/sure-analysis-PMT/","Pennymac Mortgage Investment Trust")</f>
        <v>0</v>
      </c>
      <c r="C755" s="1" t="s">
        <v>936</v>
      </c>
      <c r="D755" s="3">
        <v>13.7</v>
      </c>
      <c r="E755" s="3">
        <v>13.12</v>
      </c>
      <c r="F755" s="3">
        <v>10.8</v>
      </c>
      <c r="G755" s="4">
        <v>1.214814814814815</v>
      </c>
      <c r="H755" s="4">
        <v>0.1219512195121951</v>
      </c>
      <c r="I755" s="4">
        <v>-0.03817074134753962</v>
      </c>
      <c r="J755" s="4">
        <v>0.08</v>
      </c>
      <c r="K755" s="4">
        <v>0.1271433250888088</v>
      </c>
      <c r="L755" s="1" t="s">
        <v>648</v>
      </c>
      <c r="M755" s="3" t="s">
        <v>591</v>
      </c>
      <c r="N755" s="5">
        <v>10.93333333333333</v>
      </c>
      <c r="O755" s="3">
        <v>1.2</v>
      </c>
      <c r="P755" s="3">
        <v>1.6</v>
      </c>
      <c r="Q755" s="4">
        <v>1.333333333333333</v>
      </c>
      <c r="R755" s="1">
        <v>0</v>
      </c>
      <c r="S755" s="4">
        <v>0</v>
      </c>
      <c r="T755" s="1" t="s">
        <v>962</v>
      </c>
      <c r="U755" s="4" t="s">
        <v>1063</v>
      </c>
      <c r="V755" s="1" t="s">
        <v>1066</v>
      </c>
      <c r="W755" s="6" t="s">
        <v>1072</v>
      </c>
      <c r="X755" s="7">
        <v>1138.747186</v>
      </c>
      <c r="Y755" s="10">
        <v>45596</v>
      </c>
      <c r="Z755" s="1" t="s">
        <v>1085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HYPERLINK("https://www.suredividend.com/sure-analysis-HESM/","Hess Midstream LP")</f>
        <v>0</v>
      </c>
      <c r="C756" s="1" t="s">
        <v>936</v>
      </c>
      <c r="D756" s="3">
        <v>35</v>
      </c>
      <c r="E756" s="3">
        <v>35.89</v>
      </c>
      <c r="F756" s="3">
        <v>35</v>
      </c>
      <c r="G756" s="4">
        <v>1.025428571428571</v>
      </c>
      <c r="H756" s="4">
        <v>0.07634438562273614</v>
      </c>
      <c r="I756" s="4">
        <v>-0.005009538930199287</v>
      </c>
      <c r="J756" s="4">
        <v>0.07000000000000001</v>
      </c>
      <c r="K756" s="4">
        <v>0.1268883769974842</v>
      </c>
      <c r="L756" s="1" t="s">
        <v>648</v>
      </c>
      <c r="M756" s="3" t="s">
        <v>591</v>
      </c>
      <c r="N756" s="5">
        <v>13.29259259259259</v>
      </c>
      <c r="O756" s="3">
        <v>2.7</v>
      </c>
      <c r="P756" s="3">
        <v>2.74</v>
      </c>
      <c r="Q756" s="4">
        <v>1.014814814814815</v>
      </c>
      <c r="R756" s="1">
        <v>7</v>
      </c>
      <c r="S756" s="4">
        <v>0.05493692245934456</v>
      </c>
      <c r="T756" s="1" t="s">
        <v>980</v>
      </c>
      <c r="U756" s="4" t="s">
        <v>1064</v>
      </c>
      <c r="V756" s="1" t="s">
        <v>1066</v>
      </c>
      <c r="W756" s="6" t="s">
        <v>1078</v>
      </c>
      <c r="X756" s="7">
        <v>3736.16265</v>
      </c>
      <c r="Y756" s="10">
        <v>45609</v>
      </c>
      <c r="Z756" s="1" t="s">
        <v>1088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HYPERLINK("https://www.suredividend.com/sure-analysis-CIM/","Chimera Investment Corp")</f>
        <v>0</v>
      </c>
      <c r="C757" s="1" t="s">
        <v>937</v>
      </c>
      <c r="D757" s="3">
        <v>15</v>
      </c>
      <c r="E757" s="3">
        <v>14.77</v>
      </c>
      <c r="F757" s="3">
        <v>12.5</v>
      </c>
      <c r="G757" s="4">
        <v>1.1816</v>
      </c>
      <c r="H757" s="4">
        <v>0.1002031144211239</v>
      </c>
      <c r="I757" s="4">
        <v>-0.03282312621586181</v>
      </c>
      <c r="J757" s="4">
        <v>0.09</v>
      </c>
      <c r="K757" s="4">
        <v>0.1251418135854254</v>
      </c>
      <c r="L757" s="1" t="s">
        <v>648</v>
      </c>
      <c r="M757" s="3" t="s">
        <v>591</v>
      </c>
      <c r="N757" s="5">
        <v>8.951515151515151</v>
      </c>
      <c r="O757" s="3">
        <v>1.65</v>
      </c>
      <c r="P757" s="3">
        <v>1.48</v>
      </c>
      <c r="Q757" s="4">
        <v>0.896969696969697</v>
      </c>
      <c r="R757" s="1">
        <v>0</v>
      </c>
      <c r="S757" s="4">
        <v>0</v>
      </c>
      <c r="T757" s="1" t="s">
        <v>965</v>
      </c>
      <c r="U757" s="4" t="s">
        <v>1063</v>
      </c>
      <c r="V757" s="1" t="s">
        <v>1066</v>
      </c>
      <c r="W757" s="6" t="s">
        <v>1076</v>
      </c>
      <c r="X757" s="7">
        <v>1193.719959</v>
      </c>
      <c r="Y757" s="10">
        <v>45607</v>
      </c>
      <c r="Z757" s="1" t="s">
        <v>1088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HYPERLINK("https://www.suredividend.com/sure-analysis-ORAN/","Orange.")</f>
        <v>0</v>
      </c>
      <c r="C758" s="1" t="s">
        <v>936</v>
      </c>
      <c r="D758" s="3">
        <v>11</v>
      </c>
      <c r="E758" s="3">
        <v>10.36</v>
      </c>
      <c r="F758" s="3">
        <v>11.7</v>
      </c>
      <c r="G758" s="4">
        <v>0.8854700854700854</v>
      </c>
      <c r="H758" s="4">
        <v>0.07335907335907337</v>
      </c>
      <c r="I758" s="4">
        <v>0.02462564449282878</v>
      </c>
      <c r="J758" s="4">
        <v>0.04</v>
      </c>
      <c r="K758" s="4">
        <v>0.1247022725117841</v>
      </c>
      <c r="L758" s="1" t="s">
        <v>648</v>
      </c>
      <c r="M758" s="3" t="s">
        <v>591</v>
      </c>
      <c r="N758" s="5">
        <v>8.854700854700855</v>
      </c>
      <c r="O758" s="3">
        <v>1.17</v>
      </c>
      <c r="P758" s="3">
        <v>0.76</v>
      </c>
      <c r="Q758" s="4">
        <v>0.6495726495726496</v>
      </c>
      <c r="R758" s="1">
        <v>1</v>
      </c>
      <c r="S758" s="4">
        <v>0.05000563166277994</v>
      </c>
      <c r="T758" s="1" t="s">
        <v>1047</v>
      </c>
      <c r="U758" s="4" t="s">
        <v>1062</v>
      </c>
      <c r="V758" s="1" t="s">
        <v>1067</v>
      </c>
      <c r="W758" s="6" t="s">
        <v>1068</v>
      </c>
      <c r="Y758" s="10">
        <v>45589</v>
      </c>
      <c r="Z758" s="1" t="s">
        <v>1091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HYPERLINK("https://www.suredividend.com/sure-analysis-CLPR/","Clipper Realty Inc")</f>
        <v>0</v>
      </c>
      <c r="C759" s="1" t="s">
        <v>937</v>
      </c>
      <c r="D759" s="3">
        <v>6.1</v>
      </c>
      <c r="E759" s="3">
        <v>5.13</v>
      </c>
      <c r="F759" s="3">
        <v>5.8</v>
      </c>
      <c r="G759" s="4">
        <v>0.8844827586206897</v>
      </c>
      <c r="H759" s="4">
        <v>0.07407407407407407</v>
      </c>
      <c r="I759" s="4">
        <v>0.02485429541765072</v>
      </c>
      <c r="J759" s="4">
        <v>0.045</v>
      </c>
      <c r="K759" s="4">
        <v>0.1236096917635288</v>
      </c>
      <c r="L759" s="1" t="s">
        <v>648</v>
      </c>
      <c r="M759" s="3" t="s">
        <v>939</v>
      </c>
      <c r="N759" s="5">
        <v>7.027397260273973</v>
      </c>
      <c r="O759" s="3">
        <v>0.73</v>
      </c>
      <c r="P759" s="3">
        <v>0.38</v>
      </c>
      <c r="Q759" s="4">
        <v>0.5205479452054794</v>
      </c>
      <c r="R759" s="1">
        <v>0</v>
      </c>
      <c r="S759" s="4">
        <v>0.01031145931793609</v>
      </c>
      <c r="T759" s="1" t="s">
        <v>998</v>
      </c>
      <c r="U759" s="4" t="s">
        <v>1063</v>
      </c>
      <c r="V759" s="1" t="s">
        <v>1066</v>
      </c>
      <c r="W759" s="6" t="s">
        <v>1076</v>
      </c>
      <c r="X759" s="7">
        <v>82.47649800000001</v>
      </c>
      <c r="Y759" s="10">
        <v>45612</v>
      </c>
      <c r="Z759" s="1" t="s">
        <v>1094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HYPERLINK("https://www.suredividend.com/sure-analysis-ACRE/","Ares Commercial Real Estate Corp")</f>
        <v>0</v>
      </c>
      <c r="C760" s="1" t="s">
        <v>936</v>
      </c>
      <c r="D760" s="3">
        <v>7</v>
      </c>
      <c r="E760" s="3">
        <v>6.98</v>
      </c>
      <c r="F760" s="3">
        <v>7.5</v>
      </c>
      <c r="G760" s="4">
        <v>0.9306666666666668</v>
      </c>
      <c r="H760" s="4">
        <v>0.1432664756446991</v>
      </c>
      <c r="I760" s="4">
        <v>0.01447457742521752</v>
      </c>
      <c r="J760" s="4">
        <v>0</v>
      </c>
      <c r="K760" s="4">
        <v>0.1235978980372026</v>
      </c>
      <c r="L760" s="1" t="s">
        <v>648</v>
      </c>
      <c r="M760" s="3" t="s">
        <v>591</v>
      </c>
      <c r="N760" s="5">
        <v>6.98</v>
      </c>
      <c r="O760" s="3">
        <v>1</v>
      </c>
      <c r="P760" s="3">
        <v>1</v>
      </c>
      <c r="Q760" s="4">
        <v>1</v>
      </c>
      <c r="R760" s="1">
        <v>0</v>
      </c>
      <c r="S760" s="4">
        <v>0</v>
      </c>
      <c r="T760" s="1" t="s">
        <v>965</v>
      </c>
      <c r="U760" s="4" t="s">
        <v>1063</v>
      </c>
      <c r="V760" s="1" t="s">
        <v>1066</v>
      </c>
      <c r="W760" s="6" t="s">
        <v>1076</v>
      </c>
      <c r="X760" s="7">
        <v>380.704402</v>
      </c>
      <c r="Y760" s="10">
        <v>45512</v>
      </c>
      <c r="Z760" s="1" t="s">
        <v>1081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HYPERLINK("https://www.suredividend.com/sure-analysis-CTO/","CTO Realty Growth Inc")</f>
        <v>0</v>
      </c>
      <c r="C761" s="1" t="s">
        <v>936</v>
      </c>
      <c r="D761" s="3">
        <v>20</v>
      </c>
      <c r="E761" s="3">
        <v>19.52</v>
      </c>
      <c r="F761" s="3">
        <v>22</v>
      </c>
      <c r="G761" s="4">
        <v>0.8872727272727272</v>
      </c>
      <c r="H761" s="4">
        <v>0.0778688524590164</v>
      </c>
      <c r="I761" s="4">
        <v>0.02420896632477487</v>
      </c>
      <c r="J761" s="4">
        <v>0.04</v>
      </c>
      <c r="K761" s="4">
        <v>0.1228443704638673</v>
      </c>
      <c r="L761" s="1" t="s">
        <v>648</v>
      </c>
      <c r="M761" s="3" t="s">
        <v>591</v>
      </c>
      <c r="N761" s="5">
        <v>9.959183673469388</v>
      </c>
      <c r="O761" s="3">
        <v>1.96</v>
      </c>
      <c r="P761" s="3">
        <v>1.52</v>
      </c>
      <c r="Q761" s="4">
        <v>0.7755102040816326</v>
      </c>
      <c r="R761" s="1">
        <v>9</v>
      </c>
      <c r="S761" s="4">
        <v>0.02021836907521135</v>
      </c>
      <c r="T761" s="1" t="s">
        <v>1014</v>
      </c>
      <c r="U761" s="4" t="s">
        <v>1063</v>
      </c>
      <c r="V761" s="1" t="s">
        <v>1066</v>
      </c>
      <c r="W761" s="6" t="s">
        <v>1076</v>
      </c>
      <c r="X761" s="7">
        <v>584.534984</v>
      </c>
      <c r="Y761" s="10">
        <v>45596</v>
      </c>
      <c r="Z761" s="1" t="s">
        <v>1085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HYPERLINK("https://www.suredividend.com/sure-analysis-TWO/","Two Harbors Investment Corp")</f>
        <v>0</v>
      </c>
      <c r="C762" s="1" t="s">
        <v>936</v>
      </c>
      <c r="D762" s="3">
        <v>11.9</v>
      </c>
      <c r="E762" s="3">
        <v>11.59</v>
      </c>
      <c r="F762" s="3">
        <v>13.4</v>
      </c>
      <c r="G762" s="4">
        <v>0.8649253731343284</v>
      </c>
      <c r="H762" s="4">
        <v>0.1553062985332183</v>
      </c>
      <c r="I762" s="4">
        <v>0.02944766405750365</v>
      </c>
      <c r="J762" s="4">
        <v>-0.013</v>
      </c>
      <c r="K762" s="4">
        <v>0.1222277425290648</v>
      </c>
      <c r="L762" s="1" t="s">
        <v>648</v>
      </c>
      <c r="M762" s="3" t="s">
        <v>591</v>
      </c>
      <c r="N762" s="5">
        <v>6.264864864864864</v>
      </c>
      <c r="O762" s="3">
        <v>1.85</v>
      </c>
      <c r="P762" s="3">
        <v>1.8</v>
      </c>
      <c r="Q762" s="4">
        <v>0.9729729729729729</v>
      </c>
      <c r="R762" s="1">
        <v>1</v>
      </c>
      <c r="S762" s="4">
        <v>-0.03580749599737276</v>
      </c>
      <c r="T762" s="1" t="s">
        <v>957</v>
      </c>
      <c r="U762" s="4" t="s">
        <v>1063</v>
      </c>
      <c r="V762" s="1" t="s">
        <v>1066</v>
      </c>
      <c r="W762" s="6" t="s">
        <v>1076</v>
      </c>
      <c r="X762" s="7">
        <v>1200.268459</v>
      </c>
      <c r="Y762" s="10">
        <v>45607</v>
      </c>
      <c r="Z762" s="1" t="s">
        <v>1094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HYPERLINK("https://www.suredividend.com/sure-analysis-NTST/","Netstreit Corp")</f>
        <v>0</v>
      </c>
      <c r="C763" s="1" t="s">
        <v>936</v>
      </c>
      <c r="D763" s="3">
        <v>16</v>
      </c>
      <c r="E763" s="3">
        <v>15.695</v>
      </c>
      <c r="F763" s="3">
        <v>20</v>
      </c>
      <c r="G763" s="4">
        <v>0.7847500000000001</v>
      </c>
      <c r="H763" s="4">
        <v>0.05352022937241159</v>
      </c>
      <c r="I763" s="4">
        <v>0.04967229625532799</v>
      </c>
      <c r="J763" s="4">
        <v>0.03</v>
      </c>
      <c r="K763" s="4">
        <v>0.1208736542908659</v>
      </c>
      <c r="L763" s="1" t="s">
        <v>648</v>
      </c>
      <c r="M763" s="3" t="s">
        <v>591</v>
      </c>
      <c r="N763" s="5">
        <v>12.35826771653543</v>
      </c>
      <c r="O763" s="3">
        <v>1.27</v>
      </c>
      <c r="P763" s="3">
        <v>0.84</v>
      </c>
      <c r="Q763" s="4">
        <v>0.6614173228346456</v>
      </c>
      <c r="R763" s="1">
        <v>1</v>
      </c>
      <c r="S763" s="4">
        <v>0.02919694791867888</v>
      </c>
      <c r="T763" s="1" t="s">
        <v>968</v>
      </c>
      <c r="U763" s="4" t="s">
        <v>1063</v>
      </c>
      <c r="V763" s="1" t="s">
        <v>1066</v>
      </c>
      <c r="W763" s="6" t="s">
        <v>1076</v>
      </c>
      <c r="X763" s="7">
        <v>1279.235819</v>
      </c>
      <c r="Y763" s="10">
        <v>45603</v>
      </c>
      <c r="Z763" s="1" t="s">
        <v>1085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HYPERLINK("https://www.suredividend.com/sure-analysis-PVL/","Permianville Royalty Trust")</f>
        <v>0</v>
      </c>
      <c r="C764" s="1" t="s">
        <v>937</v>
      </c>
      <c r="D764" s="3">
        <v>1.9</v>
      </c>
      <c r="E764" s="3">
        <v>1.57</v>
      </c>
      <c r="F764" s="3">
        <v>1.3</v>
      </c>
      <c r="G764" s="4">
        <v>1.207692307692308</v>
      </c>
      <c r="H764" s="4">
        <v>0.1082802547770701</v>
      </c>
      <c r="I764" s="4">
        <v>-0.03703890806811383</v>
      </c>
      <c r="J764" s="4">
        <v>0.07000000000000001</v>
      </c>
      <c r="K764" s="4">
        <v>0.1195536866178044</v>
      </c>
      <c r="L764" s="1" t="s">
        <v>648</v>
      </c>
      <c r="M764" s="3" t="s">
        <v>591</v>
      </c>
      <c r="N764" s="5">
        <v>11.21428571428571</v>
      </c>
      <c r="O764" s="3">
        <v>0.14</v>
      </c>
      <c r="P764" s="3">
        <v>0.17</v>
      </c>
      <c r="Q764" s="4">
        <v>1.214285714285714</v>
      </c>
      <c r="R764" s="1">
        <v>0</v>
      </c>
      <c r="S764" s="4">
        <v>0.03303780411393231</v>
      </c>
      <c r="T764" s="1" t="s">
        <v>983</v>
      </c>
      <c r="U764" s="4" t="s">
        <v>1062</v>
      </c>
      <c r="V764" s="1" t="s">
        <v>1066</v>
      </c>
      <c r="W764" s="6" t="s">
        <v>1078</v>
      </c>
      <c r="X764" s="7">
        <v>0</v>
      </c>
      <c r="Y764" s="10">
        <v>45533</v>
      </c>
      <c r="Z764" s="1" t="s">
        <v>1088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HYPERLINK("https://www.suredividend.com/sure-analysis-OXSQ/","Oxford Square Capital Corp")</f>
        <v>0</v>
      </c>
      <c r="C765" s="1" t="s">
        <v>937</v>
      </c>
      <c r="D765" s="3">
        <v>3.06</v>
      </c>
      <c r="E765" s="3">
        <v>2.7</v>
      </c>
      <c r="F765" s="3">
        <v>3.22</v>
      </c>
      <c r="G765" s="4">
        <v>0.8385093167701864</v>
      </c>
      <c r="H765" s="4">
        <v>0.1555555555555555</v>
      </c>
      <c r="I765" s="4">
        <v>0.03585369964789287</v>
      </c>
      <c r="J765" s="4">
        <v>-0.03</v>
      </c>
      <c r="K765" s="4">
        <v>0.1193024136008554</v>
      </c>
      <c r="L765" s="1" t="s">
        <v>648</v>
      </c>
      <c r="M765" s="3" t="s">
        <v>591</v>
      </c>
      <c r="N765" s="5">
        <v>5.869565217391305</v>
      </c>
      <c r="O765" s="3">
        <v>0.46</v>
      </c>
      <c r="P765" s="3">
        <v>0.42</v>
      </c>
      <c r="Q765" s="4">
        <v>0.9130434782608695</v>
      </c>
      <c r="R765" s="1">
        <v>0</v>
      </c>
      <c r="S765" s="4">
        <v>-0.01981768775006343</v>
      </c>
      <c r="T765" s="1" t="s">
        <v>972</v>
      </c>
      <c r="U765" s="4" t="s">
        <v>1065</v>
      </c>
      <c r="V765" s="1" t="s">
        <v>1066</v>
      </c>
      <c r="W765" s="6" t="s">
        <v>1072</v>
      </c>
      <c r="X765" s="7">
        <v>174.949772</v>
      </c>
      <c r="Y765" s="10">
        <v>45519</v>
      </c>
      <c r="Z765" s="1" t="s">
        <v>1081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HYPERLINK("https://www.suredividend.com/sure-analysis-TU/","Telus Corp.")</f>
        <v>0</v>
      </c>
      <c r="C766" s="1" t="s">
        <v>936</v>
      </c>
      <c r="D766" s="3">
        <v>15</v>
      </c>
      <c r="E766" s="3">
        <v>15.44</v>
      </c>
      <c r="F766" s="3">
        <v>13</v>
      </c>
      <c r="G766" s="4">
        <v>1.187692307692308</v>
      </c>
      <c r="H766" s="4">
        <v>0.07512953367875648</v>
      </c>
      <c r="I766" s="4">
        <v>-0.03381740165137725</v>
      </c>
      <c r="J766" s="4">
        <v>0.1</v>
      </c>
      <c r="K766" s="4">
        <v>0.1168189454995561</v>
      </c>
      <c r="L766" s="1" t="s">
        <v>648</v>
      </c>
      <c r="M766" s="3" t="s">
        <v>591</v>
      </c>
      <c r="N766" s="5">
        <v>20.58666666666667</v>
      </c>
      <c r="O766" s="3">
        <v>0.75</v>
      </c>
      <c r="P766" s="3">
        <v>1.16</v>
      </c>
      <c r="Q766" s="4">
        <v>1.546666666666667</v>
      </c>
      <c r="R766" s="1">
        <v>21</v>
      </c>
      <c r="S766" s="4">
        <v>0.005119721614855299</v>
      </c>
      <c r="T766" s="1" t="s">
        <v>1039</v>
      </c>
      <c r="U766" s="4" t="s">
        <v>1062</v>
      </c>
      <c r="V766" s="1" t="s">
        <v>1067</v>
      </c>
      <c r="W766" s="6" t="s">
        <v>1068</v>
      </c>
      <c r="X766" s="7">
        <v>22662.615485</v>
      </c>
      <c r="Y766" s="10">
        <v>45611</v>
      </c>
      <c r="Z766" s="1" t="s">
        <v>1088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HYPERLINK("https://www.suredividend.com/sure-analysis-NLY/","Annaly Capital Management Inc")</f>
        <v>0</v>
      </c>
      <c r="C767" s="1" t="s">
        <v>936</v>
      </c>
      <c r="D767" s="3">
        <v>19.8</v>
      </c>
      <c r="E767" s="3">
        <v>19.74</v>
      </c>
      <c r="F767" s="3">
        <v>20</v>
      </c>
      <c r="G767" s="4">
        <v>0.9869999999999999</v>
      </c>
      <c r="H767" s="4">
        <v>0.1317122593718339</v>
      </c>
      <c r="I767" s="4">
        <v>0.00262047536890142</v>
      </c>
      <c r="J767" s="4">
        <v>0.008999999999999999</v>
      </c>
      <c r="K767" s="4">
        <v>0.1166677840338011</v>
      </c>
      <c r="L767" s="1" t="s">
        <v>648</v>
      </c>
      <c r="M767" s="3" t="s">
        <v>591</v>
      </c>
      <c r="N767" s="5">
        <v>6.902097902097902</v>
      </c>
      <c r="O767" s="3">
        <v>2.86</v>
      </c>
      <c r="P767" s="3">
        <v>2.6</v>
      </c>
      <c r="Q767" s="4">
        <v>0.9090909090909092</v>
      </c>
      <c r="R767" s="1">
        <v>0</v>
      </c>
      <c r="S767" s="4">
        <v>0.009064926884643665</v>
      </c>
      <c r="T767" s="1" t="s">
        <v>965</v>
      </c>
      <c r="U767" s="4" t="s">
        <v>1063</v>
      </c>
      <c r="V767" s="1" t="s">
        <v>1066</v>
      </c>
      <c r="W767" s="6" t="s">
        <v>1076</v>
      </c>
      <c r="X767" s="7">
        <v>11054.009479</v>
      </c>
      <c r="Y767" s="10">
        <v>45610</v>
      </c>
      <c r="Z767" s="1" t="s">
        <v>1094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HYPERLINK("https://www.suredividend.com/sure-analysis-TFSL/","TFS Financial Corporation")</f>
        <v>0</v>
      </c>
      <c r="C768" s="1" t="s">
        <v>936</v>
      </c>
      <c r="D768" s="3">
        <v>14</v>
      </c>
      <c r="E768" s="3">
        <v>13.87</v>
      </c>
      <c r="F768" s="3">
        <v>15</v>
      </c>
      <c r="G768" s="4">
        <v>0.9246666666666666</v>
      </c>
      <c r="H768" s="4">
        <v>0.08147080028839221</v>
      </c>
      <c r="I768" s="4">
        <v>0.01578772308500342</v>
      </c>
      <c r="J768" s="4">
        <v>0.04</v>
      </c>
      <c r="K768" s="4">
        <v>0.1166338288799154</v>
      </c>
      <c r="L768" s="1" t="s">
        <v>648</v>
      </c>
      <c r="M768" s="3" t="s">
        <v>591</v>
      </c>
      <c r="N768" s="5">
        <v>49.53571428571428</v>
      </c>
      <c r="O768" s="3">
        <v>0.28</v>
      </c>
      <c r="P768" s="3">
        <v>1.13</v>
      </c>
      <c r="Q768" s="4">
        <v>4.035714285714285</v>
      </c>
      <c r="R768" s="1">
        <v>0</v>
      </c>
      <c r="S768" s="4">
        <v>0.01040085159143955</v>
      </c>
      <c r="T768" s="1" t="s">
        <v>1039</v>
      </c>
      <c r="U768" s="4" t="s">
        <v>1062</v>
      </c>
      <c r="V768" s="1" t="s">
        <v>1066</v>
      </c>
      <c r="W768" s="6" t="s">
        <v>1072</v>
      </c>
      <c r="X768" s="7">
        <v>3893.459545</v>
      </c>
      <c r="Y768" s="10">
        <v>45603</v>
      </c>
      <c r="Z768" s="1" t="s">
        <v>1080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HYPERLINK("https://www.suredividend.com/sure-analysis-IPAR/","Inter Parfums, Inc.")</f>
        <v>0</v>
      </c>
      <c r="C769" s="1" t="s">
        <v>936</v>
      </c>
      <c r="D769" s="3">
        <v>128</v>
      </c>
      <c r="E769" s="3">
        <v>124.955</v>
      </c>
      <c r="F769" s="3">
        <v>155</v>
      </c>
      <c r="G769" s="4">
        <v>0.8061612903225807</v>
      </c>
      <c r="H769" s="4">
        <v>0.02400864311152015</v>
      </c>
      <c r="I769" s="4">
        <v>0.04403633123294903</v>
      </c>
      <c r="J769" s="4">
        <v>0.05</v>
      </c>
      <c r="K769" s="4">
        <v>0.1148871153417965</v>
      </c>
      <c r="L769" s="1" t="s">
        <v>648</v>
      </c>
      <c r="M769" s="3" t="s">
        <v>648</v>
      </c>
      <c r="N769" s="5">
        <v>24.2631067961165</v>
      </c>
      <c r="O769" s="3">
        <v>5.15</v>
      </c>
      <c r="P769" s="3">
        <v>3</v>
      </c>
      <c r="Q769" s="4">
        <v>0.5825242718446602</v>
      </c>
      <c r="R769" s="1">
        <v>4</v>
      </c>
      <c r="S769" s="4">
        <v>0.05006335758366887</v>
      </c>
      <c r="T769" s="1" t="s">
        <v>975</v>
      </c>
      <c r="U769" s="4" t="s">
        <v>1062</v>
      </c>
      <c r="V769" s="1" t="s">
        <v>1066</v>
      </c>
      <c r="W769" s="6" t="s">
        <v>1077</v>
      </c>
      <c r="X769" s="7">
        <v>4000.581972</v>
      </c>
      <c r="Y769" s="10">
        <v>45603</v>
      </c>
      <c r="Z769" s="1" t="s">
        <v>1091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HYPERLINK("https://www.suredividend.com/sure-analysis-GECC/","Great Elm Capital Corp")</f>
        <v>0</v>
      </c>
      <c r="C770" s="1" t="s">
        <v>936</v>
      </c>
      <c r="D770" s="3">
        <v>10.2</v>
      </c>
      <c r="E770" s="3">
        <v>10.15</v>
      </c>
      <c r="F770" s="3">
        <v>11.2</v>
      </c>
      <c r="G770" s="4">
        <v>0.9062500000000001</v>
      </c>
      <c r="H770" s="4">
        <v>0.1379310344827586</v>
      </c>
      <c r="I770" s="4">
        <v>0.01988310171094443</v>
      </c>
      <c r="J770" s="4">
        <v>-0.002</v>
      </c>
      <c r="K770" s="4">
        <v>0.1147970115096264</v>
      </c>
      <c r="L770" s="1" t="s">
        <v>648</v>
      </c>
      <c r="M770" s="3" t="s">
        <v>591</v>
      </c>
      <c r="N770" s="5">
        <v>6.005917159763314</v>
      </c>
      <c r="O770" s="3">
        <v>1.69</v>
      </c>
      <c r="P770" s="3">
        <v>1.4</v>
      </c>
      <c r="Q770" s="4">
        <v>0.8284023668639053</v>
      </c>
      <c r="R770" s="1">
        <v>0</v>
      </c>
      <c r="S770" s="4">
        <v>-0.03035973390442093</v>
      </c>
      <c r="T770" s="1" t="s">
        <v>1027</v>
      </c>
      <c r="U770" s="4" t="s">
        <v>1065</v>
      </c>
      <c r="V770" s="1" t="s">
        <v>1066</v>
      </c>
      <c r="W770" s="6" t="s">
        <v>1072</v>
      </c>
      <c r="X770" s="7">
        <v>105.473855</v>
      </c>
      <c r="Y770" s="10">
        <v>45535</v>
      </c>
      <c r="Z770" s="1" t="s">
        <v>1094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HYPERLINK("https://www.suredividend.com/sure-analysis-LXP/","LXP Industrial Trust")</f>
        <v>0</v>
      </c>
      <c r="C771" s="1" t="s">
        <v>936</v>
      </c>
      <c r="D771" s="3">
        <v>9.6</v>
      </c>
      <c r="E771" s="3">
        <v>9.225</v>
      </c>
      <c r="F771" s="3">
        <v>9.300000000000001</v>
      </c>
      <c r="G771" s="4">
        <v>0.9919354838709676</v>
      </c>
      <c r="H771" s="4">
        <v>0.05853658536585366</v>
      </c>
      <c r="I771" s="4">
        <v>0.001620754050937645</v>
      </c>
      <c r="J771" s="4">
        <v>0.07000000000000001</v>
      </c>
      <c r="K771" s="4">
        <v>0.1140888275358984</v>
      </c>
      <c r="L771" s="1" t="s">
        <v>648</v>
      </c>
      <c r="M771" s="3" t="s">
        <v>591</v>
      </c>
      <c r="N771" s="5">
        <v>14.4140625</v>
      </c>
      <c r="O771" s="3">
        <v>0.64</v>
      </c>
      <c r="P771" s="3">
        <v>0.54</v>
      </c>
      <c r="Q771" s="4">
        <v>0.84375</v>
      </c>
      <c r="R771" s="1">
        <v>7</v>
      </c>
      <c r="S771" s="4">
        <v>0.01087212085035083</v>
      </c>
      <c r="T771" s="1" t="s">
        <v>965</v>
      </c>
      <c r="U771" s="4" t="s">
        <v>1063</v>
      </c>
      <c r="V771" s="1" t="s">
        <v>1066</v>
      </c>
      <c r="W771" s="6" t="s">
        <v>1076</v>
      </c>
      <c r="X771" s="7">
        <v>2715.377304</v>
      </c>
      <c r="Y771" s="10">
        <v>45604</v>
      </c>
      <c r="Z771" s="1" t="s">
        <v>1085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HYPERLINK("https://www.suredividend.com/sure-analysis-ARI/","Apollo Commercial Real Estate Finance Inc")</f>
        <v>0</v>
      </c>
      <c r="C772" s="1" t="s">
        <v>936</v>
      </c>
      <c r="D772" s="3">
        <v>10.1</v>
      </c>
      <c r="E772" s="3">
        <v>9.1</v>
      </c>
      <c r="F772" s="3">
        <v>10.6</v>
      </c>
      <c r="G772" s="4">
        <v>0.8584905660377359</v>
      </c>
      <c r="H772" s="4">
        <v>0.1098901098901099</v>
      </c>
      <c r="I772" s="4">
        <v>0.03098630066224661</v>
      </c>
      <c r="J772" s="4">
        <v>-0.011</v>
      </c>
      <c r="K772" s="4">
        <v>0.1140398394048761</v>
      </c>
      <c r="L772" s="1" t="s">
        <v>648</v>
      </c>
      <c r="M772" s="3" t="s">
        <v>939</v>
      </c>
      <c r="N772" s="5">
        <v>6.893939393939394</v>
      </c>
      <c r="O772" s="3">
        <v>1.32</v>
      </c>
      <c r="P772" s="3">
        <v>1</v>
      </c>
      <c r="Q772" s="4">
        <v>0.7575757575757576</v>
      </c>
      <c r="R772" s="1">
        <v>0</v>
      </c>
      <c r="S772" s="4">
        <v>0.03713728933664817</v>
      </c>
      <c r="T772" s="1" t="s">
        <v>965</v>
      </c>
      <c r="U772" s="4" t="s">
        <v>1063</v>
      </c>
      <c r="V772" s="1" t="s">
        <v>1066</v>
      </c>
      <c r="W772" s="6" t="s">
        <v>1076</v>
      </c>
      <c r="X772" s="7">
        <v>1257.389188</v>
      </c>
      <c r="Y772" s="10">
        <v>45528</v>
      </c>
      <c r="Z772" s="1" t="s">
        <v>1094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HYPERLINK("https://www.suredividend.com/sure-analysis-BBDC/","Barings BDC Inc")</f>
        <v>0</v>
      </c>
      <c r="C773" s="1" t="s">
        <v>936</v>
      </c>
      <c r="D773" s="3">
        <v>9.74</v>
      </c>
      <c r="E773" s="3">
        <v>9.99</v>
      </c>
      <c r="F773" s="3">
        <v>11.22</v>
      </c>
      <c r="G773" s="4">
        <v>0.8903743315508021</v>
      </c>
      <c r="H773" s="4">
        <v>0.1041041041041041</v>
      </c>
      <c r="I773" s="4">
        <v>0.02349440696403127</v>
      </c>
      <c r="J773" s="4">
        <v>0.01</v>
      </c>
      <c r="K773" s="4">
        <v>0.1140280553219408</v>
      </c>
      <c r="L773" s="1" t="s">
        <v>648</v>
      </c>
      <c r="M773" s="3" t="s">
        <v>939</v>
      </c>
      <c r="N773" s="5">
        <v>7.568181818181818</v>
      </c>
      <c r="O773" s="3">
        <v>1.32</v>
      </c>
      <c r="P773" s="3">
        <v>1.04</v>
      </c>
      <c r="Q773" s="4">
        <v>0.7878787878787878</v>
      </c>
      <c r="R773" s="1">
        <v>6</v>
      </c>
      <c r="S773" s="4">
        <v>0.00943563415841786</v>
      </c>
      <c r="T773" s="1" t="s">
        <v>1000</v>
      </c>
      <c r="U773" s="4" t="s">
        <v>1065</v>
      </c>
      <c r="V773" s="1" t="s">
        <v>1066</v>
      </c>
      <c r="W773" s="6" t="s">
        <v>1072</v>
      </c>
      <c r="X773" s="7">
        <v>1055.58938</v>
      </c>
      <c r="Y773" s="10">
        <v>45578</v>
      </c>
      <c r="Z773" s="1" t="s">
        <v>1081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HYPERLINK("https://www.suredividend.com/sure-analysis-EPR/","EPR Properties")</f>
        <v>0</v>
      </c>
      <c r="C774" s="1" t="s">
        <v>936</v>
      </c>
      <c r="D774" s="3">
        <v>45</v>
      </c>
      <c r="E774" s="3">
        <v>44.41</v>
      </c>
      <c r="F774" s="3">
        <v>53</v>
      </c>
      <c r="G774" s="4">
        <v>0.8379245283018867</v>
      </c>
      <c r="H774" s="4">
        <v>0.07700968250394055</v>
      </c>
      <c r="I774" s="4">
        <v>0.03599824399426299</v>
      </c>
      <c r="J774" s="4">
        <v>0.02</v>
      </c>
      <c r="K774" s="4">
        <v>0.113799467958301</v>
      </c>
      <c r="L774" s="1" t="s">
        <v>648</v>
      </c>
      <c r="M774" s="3" t="s">
        <v>591</v>
      </c>
      <c r="N774" s="5">
        <v>9.156701030927834</v>
      </c>
      <c r="O774" s="3">
        <v>4.85</v>
      </c>
      <c r="P774" s="3">
        <v>3.42</v>
      </c>
      <c r="Q774" s="4">
        <v>0.7051546391752578</v>
      </c>
      <c r="R774" s="1">
        <v>3</v>
      </c>
      <c r="S774" s="4">
        <v>0.009749550483381109</v>
      </c>
      <c r="T774" s="1" t="s">
        <v>983</v>
      </c>
      <c r="U774" s="4" t="s">
        <v>1063</v>
      </c>
      <c r="V774" s="1" t="s">
        <v>1066</v>
      </c>
      <c r="W774" s="6" t="s">
        <v>1076</v>
      </c>
      <c r="X774" s="7">
        <v>3366.265042</v>
      </c>
      <c r="Y774" s="10">
        <v>45600</v>
      </c>
      <c r="Z774" s="1" t="s">
        <v>1089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HYPERLINK("https://www.suredividend.com/sure-analysis-VICI/","VICI Properties Inc")</f>
        <v>0</v>
      </c>
      <c r="C775" s="1" t="s">
        <v>936</v>
      </c>
      <c r="D775" s="3">
        <v>32</v>
      </c>
      <c r="E775" s="3">
        <v>31.905</v>
      </c>
      <c r="F775" s="3">
        <v>35</v>
      </c>
      <c r="G775" s="4">
        <v>0.9115714285714286</v>
      </c>
      <c r="H775" s="4">
        <v>0.05422347594420937</v>
      </c>
      <c r="I775" s="4">
        <v>0.0186895687894566</v>
      </c>
      <c r="J775" s="4">
        <v>0.05</v>
      </c>
      <c r="K775" s="4">
        <v>0.1128608089794416</v>
      </c>
      <c r="L775" s="1" t="s">
        <v>648</v>
      </c>
      <c r="M775" s="3" t="s">
        <v>591</v>
      </c>
      <c r="N775" s="5">
        <v>14.18</v>
      </c>
      <c r="O775" s="3">
        <v>2.25</v>
      </c>
      <c r="P775" s="3">
        <v>1.73</v>
      </c>
      <c r="Q775" s="4">
        <v>0.7688888888888888</v>
      </c>
      <c r="R775" s="1">
        <v>6</v>
      </c>
      <c r="S775" s="4">
        <v>0.04149682792489995</v>
      </c>
      <c r="T775" s="1" t="s">
        <v>1057</v>
      </c>
      <c r="U775" s="4" t="s">
        <v>1063</v>
      </c>
      <c r="V775" s="1" t="s">
        <v>1066</v>
      </c>
      <c r="W775" s="6" t="s">
        <v>1076</v>
      </c>
      <c r="X775" s="7">
        <v>33617.613484</v>
      </c>
      <c r="Y775" s="10">
        <v>45601</v>
      </c>
      <c r="Z775" s="1" t="s">
        <v>1088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HYPERLINK("https://www.suredividend.com/sure-analysis-HR/","Healthcare Realty Trust Inc")</f>
        <v>0</v>
      </c>
      <c r="C776" s="1" t="s">
        <v>936</v>
      </c>
      <c r="D776" s="3">
        <v>18</v>
      </c>
      <c r="E776" s="3">
        <v>17.425</v>
      </c>
      <c r="F776" s="3">
        <v>21</v>
      </c>
      <c r="G776" s="4">
        <v>0.8297619047619048</v>
      </c>
      <c r="H776" s="4">
        <v>0.07116212338593973</v>
      </c>
      <c r="I776" s="4">
        <v>0.03802855730041843</v>
      </c>
      <c r="J776" s="4">
        <v>0.02</v>
      </c>
      <c r="K776" s="4">
        <v>0.1115262792975587</v>
      </c>
      <c r="L776" s="1" t="s">
        <v>648</v>
      </c>
      <c r="M776" s="3" t="s">
        <v>591</v>
      </c>
      <c r="N776" s="5">
        <v>11.1698717948718</v>
      </c>
      <c r="O776" s="3">
        <v>1.56</v>
      </c>
      <c r="P776" s="3">
        <v>1.24</v>
      </c>
      <c r="Q776" s="4">
        <v>0.7948717948717948</v>
      </c>
      <c r="R776" s="1">
        <v>2</v>
      </c>
      <c r="S776" s="4">
        <v>0.009495374682843893</v>
      </c>
      <c r="T776" s="1" t="s">
        <v>949</v>
      </c>
      <c r="U776" s="4" t="s">
        <v>1063</v>
      </c>
      <c r="V776" s="1" t="s">
        <v>1066</v>
      </c>
      <c r="W776" s="6" t="s">
        <v>1076</v>
      </c>
      <c r="X776" s="7">
        <v>6400.048976</v>
      </c>
      <c r="Y776" s="10">
        <v>45604</v>
      </c>
      <c r="Z776" s="1" t="s">
        <v>1085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HYPERLINK("https://www.suredividend.com/sure-analysis-KHC/","Kraft Heinz Co")</f>
        <v>0</v>
      </c>
      <c r="C777" s="1" t="s">
        <v>937</v>
      </c>
      <c r="D777" s="3">
        <v>33</v>
      </c>
      <c r="E777" s="3">
        <v>31.07</v>
      </c>
      <c r="F777" s="3">
        <v>40</v>
      </c>
      <c r="G777" s="4">
        <v>0.7767500000000001</v>
      </c>
      <c r="H777" s="4">
        <v>0.05149662053427744</v>
      </c>
      <c r="I777" s="4">
        <v>0.05182562633444565</v>
      </c>
      <c r="J777" s="4">
        <v>0.02</v>
      </c>
      <c r="K777" s="4">
        <v>0.1091866861616091</v>
      </c>
      <c r="L777" s="1" t="s">
        <v>648</v>
      </c>
      <c r="M777" s="3" t="s">
        <v>591</v>
      </c>
      <c r="N777" s="5">
        <v>10.2203947368421</v>
      </c>
      <c r="O777" s="3">
        <v>3.04</v>
      </c>
      <c r="P777" s="3">
        <v>1.6</v>
      </c>
      <c r="Q777" s="4">
        <v>0.5263157894736842</v>
      </c>
      <c r="R777" s="1">
        <v>0</v>
      </c>
      <c r="S777" s="4">
        <v>0</v>
      </c>
      <c r="T777" s="1" t="s">
        <v>956</v>
      </c>
      <c r="U777" s="4" t="s">
        <v>1062</v>
      </c>
      <c r="V777" s="1" t="s">
        <v>1066</v>
      </c>
      <c r="W777" s="6" t="s">
        <v>1074</v>
      </c>
      <c r="X777" s="7">
        <v>37569.063957</v>
      </c>
      <c r="Y777" s="10">
        <v>45608</v>
      </c>
      <c r="Z777" s="1" t="s">
        <v>1087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HYPERLINK("https://www.suredividend.com/sure-analysis-APLE/","Apple Hospitality REIT Inc")</f>
        <v>0</v>
      </c>
      <c r="C778" s="1" t="s">
        <v>936</v>
      </c>
      <c r="D778" s="3">
        <v>15</v>
      </c>
      <c r="E778" s="3">
        <v>15.52</v>
      </c>
      <c r="F778" s="3">
        <v>18.5</v>
      </c>
      <c r="G778" s="4">
        <v>0.8389189189189189</v>
      </c>
      <c r="H778" s="4">
        <v>0.06185567010309279</v>
      </c>
      <c r="I778" s="4">
        <v>0.03575252877683832</v>
      </c>
      <c r="J778" s="4">
        <v>0.024</v>
      </c>
      <c r="K778" s="4">
        <v>0.1078167685173372</v>
      </c>
      <c r="L778" s="1" t="s">
        <v>648</v>
      </c>
      <c r="M778" s="3" t="s">
        <v>591</v>
      </c>
      <c r="N778" s="5">
        <v>9.521472392638037</v>
      </c>
      <c r="O778" s="3">
        <v>1.63</v>
      </c>
      <c r="P778" s="3">
        <v>0.96</v>
      </c>
      <c r="Q778" s="4">
        <v>0.588957055214724</v>
      </c>
      <c r="R778" s="1">
        <v>2</v>
      </c>
      <c r="S778" s="4">
        <v>0.01808400232019891</v>
      </c>
      <c r="T778" s="1" t="s">
        <v>983</v>
      </c>
      <c r="U778" s="4" t="s">
        <v>1063</v>
      </c>
      <c r="V778" s="1" t="s">
        <v>1066</v>
      </c>
      <c r="W778" s="6" t="s">
        <v>1076</v>
      </c>
      <c r="X778" s="7">
        <v>3723.637009</v>
      </c>
      <c r="Y778" s="10">
        <v>45561</v>
      </c>
      <c r="Z778" s="1" t="s">
        <v>1094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HYPERLINK("https://www.suredividend.com/sure-analysis-LADR/","Ladder Capital Corp")</f>
        <v>0</v>
      </c>
      <c r="C779" s="1" t="s">
        <v>936</v>
      </c>
      <c r="D779" s="3">
        <v>11.3</v>
      </c>
      <c r="E779" s="3">
        <v>11.65</v>
      </c>
      <c r="F779" s="3">
        <v>10.9</v>
      </c>
      <c r="G779" s="4">
        <v>1.068807339449541</v>
      </c>
      <c r="H779" s="4">
        <v>0.07896995708154507</v>
      </c>
      <c r="I779" s="4">
        <v>-0.01322050926872087</v>
      </c>
      <c r="J779" s="4">
        <v>0.06</v>
      </c>
      <c r="K779" s="4">
        <v>0.1066399577478205</v>
      </c>
      <c r="L779" s="1" t="s">
        <v>648</v>
      </c>
      <c r="M779" s="3" t="s">
        <v>591</v>
      </c>
      <c r="N779" s="5">
        <v>9.62809917355372</v>
      </c>
      <c r="O779" s="3">
        <v>1.21</v>
      </c>
      <c r="P779" s="3">
        <v>0.92</v>
      </c>
      <c r="Q779" s="4">
        <v>0.7603305785123967</v>
      </c>
      <c r="R779" s="1">
        <v>2</v>
      </c>
      <c r="S779" s="4">
        <v>0.01064069405849488</v>
      </c>
      <c r="T779" s="1" t="s">
        <v>965</v>
      </c>
      <c r="U779" s="4" t="s">
        <v>1063</v>
      </c>
      <c r="V779" s="1" t="s">
        <v>1066</v>
      </c>
      <c r="W779" s="6" t="s">
        <v>1076</v>
      </c>
      <c r="X779" s="7">
        <v>1484.429719</v>
      </c>
      <c r="Y779" s="10">
        <v>45596</v>
      </c>
      <c r="Z779" s="1" t="s">
        <v>1085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HYPERLINK("https://www.suredividend.com/sure-analysis-HUN/","Huntsman Corp")</f>
        <v>0</v>
      </c>
      <c r="C780" s="1" t="s">
        <v>936</v>
      </c>
      <c r="D780" s="3">
        <v>19.29</v>
      </c>
      <c r="E780" s="3">
        <v>19.48</v>
      </c>
      <c r="F780" s="3">
        <v>20.63</v>
      </c>
      <c r="G780" s="4">
        <v>0.9442559379544354</v>
      </c>
      <c r="H780" s="4">
        <v>0.0513347022587269</v>
      </c>
      <c r="I780" s="4">
        <v>0.01153765697273945</v>
      </c>
      <c r="J780" s="4">
        <v>0.05</v>
      </c>
      <c r="K780" s="4">
        <v>0.1064949903628649</v>
      </c>
      <c r="L780" s="1" t="s">
        <v>648</v>
      </c>
      <c r="M780" s="3" t="s">
        <v>591</v>
      </c>
      <c r="N780" s="5">
        <v>11.80606060606061</v>
      </c>
      <c r="O780" s="3">
        <v>1.65</v>
      </c>
      <c r="P780" s="3">
        <v>1</v>
      </c>
      <c r="Q780" s="4">
        <v>0.6060606060606061</v>
      </c>
      <c r="R780" s="1">
        <v>4</v>
      </c>
      <c r="S780" s="4">
        <v>0.0602809527753625</v>
      </c>
      <c r="T780" s="1" t="s">
        <v>975</v>
      </c>
      <c r="U780" s="4" t="s">
        <v>1062</v>
      </c>
      <c r="V780" s="1" t="s">
        <v>1066</v>
      </c>
      <c r="W780" s="6" t="s">
        <v>1070</v>
      </c>
      <c r="X780" s="7">
        <v>3368.158543</v>
      </c>
      <c r="Y780" s="10">
        <v>45611</v>
      </c>
      <c r="Z780" s="1" t="s">
        <v>1081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HYPERLINK("https://www.suredividend.com/sure-analysis-CSWC/","Capital Southwest Corp.")</f>
        <v>0</v>
      </c>
      <c r="C781" s="1" t="s">
        <v>937</v>
      </c>
      <c r="D781" s="3">
        <v>24.65</v>
      </c>
      <c r="E781" s="3">
        <v>22.865</v>
      </c>
      <c r="F781" s="3">
        <v>24.65</v>
      </c>
      <c r="G781" s="4">
        <v>0.9275862068965517</v>
      </c>
      <c r="H781" s="4">
        <v>0.1014651213645309</v>
      </c>
      <c r="I781" s="4">
        <v>0.01514748633905683</v>
      </c>
      <c r="J781" s="4">
        <v>0.01</v>
      </c>
      <c r="K781" s="4">
        <v>0.10614815348524</v>
      </c>
      <c r="L781" s="1" t="s">
        <v>648</v>
      </c>
      <c r="M781" s="3" t="s">
        <v>591</v>
      </c>
      <c r="N781" s="5">
        <v>8.828185328185327</v>
      </c>
      <c r="O781" s="3">
        <v>2.59</v>
      </c>
      <c r="P781" s="3">
        <v>2.32</v>
      </c>
      <c r="Q781" s="4">
        <v>0.8957528957528957</v>
      </c>
      <c r="R781" s="1">
        <v>8</v>
      </c>
      <c r="S781" s="4">
        <v>0.01013720758985226</v>
      </c>
      <c r="T781" s="1" t="s">
        <v>996</v>
      </c>
      <c r="U781" s="4" t="s">
        <v>1065</v>
      </c>
      <c r="V781" s="1" t="s">
        <v>1066</v>
      </c>
      <c r="W781" s="6" t="s">
        <v>1072</v>
      </c>
      <c r="X781" s="7">
        <v>1090.117619</v>
      </c>
      <c r="Y781" s="10">
        <v>45595</v>
      </c>
      <c r="Z781" s="1" t="s">
        <v>1081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HYPERLINK("https://www.suredividend.com/sure-analysis-AGNC/","AGNC Investment Corp")</f>
        <v>0</v>
      </c>
      <c r="C782" s="1" t="s">
        <v>936</v>
      </c>
      <c r="D782" s="3">
        <v>9.699999999999999</v>
      </c>
      <c r="E782" s="3">
        <v>9.67</v>
      </c>
      <c r="F782" s="3">
        <v>11.1</v>
      </c>
      <c r="G782" s="4">
        <v>0.8711711711711712</v>
      </c>
      <c r="H782" s="4">
        <v>0.1489141675284385</v>
      </c>
      <c r="I782" s="4">
        <v>0.02796730265430702</v>
      </c>
      <c r="J782" s="4">
        <v>-0.046</v>
      </c>
      <c r="K782" s="4">
        <v>0.1055613718339603</v>
      </c>
      <c r="L782" s="1" t="s">
        <v>648</v>
      </c>
      <c r="M782" s="3" t="s">
        <v>939</v>
      </c>
      <c r="N782" s="5">
        <v>4.375565610859729</v>
      </c>
      <c r="O782" s="3">
        <v>2.21</v>
      </c>
      <c r="P782" s="3">
        <v>1.44</v>
      </c>
      <c r="Q782" s="4">
        <v>0.6515837104072398</v>
      </c>
      <c r="R782" s="1">
        <v>0</v>
      </c>
      <c r="S782" s="4">
        <v>0</v>
      </c>
      <c r="T782" s="1" t="s">
        <v>983</v>
      </c>
      <c r="U782" s="4" t="s">
        <v>1063</v>
      </c>
      <c r="V782" s="1" t="s">
        <v>1066</v>
      </c>
      <c r="W782" s="6" t="s">
        <v>1076</v>
      </c>
      <c r="X782" s="7">
        <v>8564.137185</v>
      </c>
      <c r="Y782" s="10">
        <v>45611</v>
      </c>
      <c r="Z782" s="1" t="s">
        <v>1094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HYPERLINK("https://www.suredividend.com/sure-analysis-GMRE/","Global Medical REIT Inc")</f>
        <v>0</v>
      </c>
      <c r="C783" s="1" t="s">
        <v>937</v>
      </c>
      <c r="D783" s="3">
        <v>8.98</v>
      </c>
      <c r="E783" s="3">
        <v>8.57</v>
      </c>
      <c r="F783" s="3">
        <v>8.5</v>
      </c>
      <c r="G783" s="4">
        <v>1.008235294117647</v>
      </c>
      <c r="H783" s="4">
        <v>0.09801633605600933</v>
      </c>
      <c r="I783" s="4">
        <v>-0.001638969243243027</v>
      </c>
      <c r="J783" s="4">
        <v>0.03</v>
      </c>
      <c r="K783" s="4">
        <v>0.1039839829298546</v>
      </c>
      <c r="L783" s="1" t="s">
        <v>648</v>
      </c>
      <c r="M783" s="3" t="s">
        <v>591</v>
      </c>
      <c r="N783" s="5">
        <v>10.08235294117647</v>
      </c>
      <c r="O783" s="3">
        <v>0.85</v>
      </c>
      <c r="P783" s="3">
        <v>0.84</v>
      </c>
      <c r="Q783" s="4">
        <v>0.9882352941176471</v>
      </c>
      <c r="R783" s="1">
        <v>0</v>
      </c>
      <c r="S783" s="4">
        <v>0</v>
      </c>
      <c r="T783" s="1" t="s">
        <v>997</v>
      </c>
      <c r="U783" s="4" t="s">
        <v>1063</v>
      </c>
      <c r="V783" s="1" t="s">
        <v>1066</v>
      </c>
      <c r="W783" s="6" t="s">
        <v>1076</v>
      </c>
      <c r="X783" s="7">
        <v>573.172726</v>
      </c>
      <c r="Y783" s="10">
        <v>45512</v>
      </c>
      <c r="Z783" s="1" t="s">
        <v>1081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HYPERLINK("https://www.suredividend.com/sure-analysis-QSR/","Restaurant Brands International Inc")</f>
        <v>0</v>
      </c>
      <c r="C784" s="1" t="s">
        <v>936</v>
      </c>
      <c r="D784" s="3">
        <v>68</v>
      </c>
      <c r="E784" s="3">
        <v>68.92</v>
      </c>
      <c r="F784" s="3">
        <v>65</v>
      </c>
      <c r="G784" s="4">
        <v>1.060307692307692</v>
      </c>
      <c r="H784" s="4">
        <v>0.03366221706326175</v>
      </c>
      <c r="I784" s="4">
        <v>-0.01164351185492996</v>
      </c>
      <c r="J784" s="4">
        <v>0.09</v>
      </c>
      <c r="K784" s="4">
        <v>0.1031837416151509</v>
      </c>
      <c r="L784" s="1" t="s">
        <v>648</v>
      </c>
      <c r="M784" s="3" t="s">
        <v>833</v>
      </c>
      <c r="N784" s="5">
        <v>20.27058823529412</v>
      </c>
      <c r="O784" s="3">
        <v>3.4</v>
      </c>
      <c r="P784" s="3">
        <v>2.32</v>
      </c>
      <c r="Q784" s="4">
        <v>0.6823529411764706</v>
      </c>
      <c r="R784" s="1">
        <v>12</v>
      </c>
      <c r="S784" s="4">
        <v>0.0277292814134702</v>
      </c>
      <c r="T784" s="1" t="s">
        <v>997</v>
      </c>
      <c r="U784" s="4" t="s">
        <v>1062</v>
      </c>
      <c r="V784" s="1" t="s">
        <v>1067</v>
      </c>
      <c r="W784" s="6" t="s">
        <v>1077</v>
      </c>
      <c r="X784" s="7">
        <v>31061.601266</v>
      </c>
      <c r="Y784" s="10">
        <v>45602</v>
      </c>
      <c r="Z784" s="1" t="s">
        <v>1088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HYPERLINK("https://www.suredividend.com/sure-analysis-PRT/","PermRock Royalty Trust")</f>
        <v>0</v>
      </c>
      <c r="C785" s="1" t="s">
        <v>937</v>
      </c>
      <c r="D785" s="3">
        <v>3.94</v>
      </c>
      <c r="E785" s="3">
        <v>4</v>
      </c>
      <c r="F785" s="3">
        <v>3.28</v>
      </c>
      <c r="G785" s="4">
        <v>1.219512195121951</v>
      </c>
      <c r="H785" s="4">
        <v>0.1025</v>
      </c>
      <c r="I785" s="4">
        <v>-0.03891285038993675</v>
      </c>
      <c r="J785" s="4">
        <v>0.05</v>
      </c>
      <c r="K785" s="4">
        <v>0.1029024956614177</v>
      </c>
      <c r="L785" s="1" t="s">
        <v>648</v>
      </c>
      <c r="M785" s="3" t="s">
        <v>591</v>
      </c>
      <c r="N785" s="5">
        <v>9.75609756097561</v>
      </c>
      <c r="O785" s="3">
        <v>0.41</v>
      </c>
      <c r="P785" s="3">
        <v>0.41</v>
      </c>
      <c r="Q785" s="4">
        <v>1</v>
      </c>
      <c r="R785" s="1">
        <v>2</v>
      </c>
      <c r="S785" s="4">
        <v>0.04461742008699598</v>
      </c>
      <c r="U785" s="4" t="s">
        <v>1062</v>
      </c>
      <c r="V785" s="1" t="s">
        <v>1066</v>
      </c>
      <c r="W785" s="6" t="s">
        <v>1078</v>
      </c>
      <c r="X785" s="7">
        <v>0</v>
      </c>
      <c r="Y785" s="10">
        <v>45575</v>
      </c>
      <c r="Z785" s="1" t="s">
        <v>1085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HYPERLINK("https://www.suredividend.com/sure-analysis-NMFC/","New Mountain Finance Corp")</f>
        <v>0</v>
      </c>
      <c r="C786" s="1" t="s">
        <v>937</v>
      </c>
      <c r="D786" s="3">
        <v>12.37</v>
      </c>
      <c r="E786" s="3">
        <v>11.505</v>
      </c>
      <c r="F786" s="3">
        <v>12.07</v>
      </c>
      <c r="G786" s="4">
        <v>0.9531897265948633</v>
      </c>
      <c r="H786" s="4">
        <v>0.1112559756627553</v>
      </c>
      <c r="I786" s="4">
        <v>0.009634376980255377</v>
      </c>
      <c r="J786" s="4">
        <v>0</v>
      </c>
      <c r="K786" s="4">
        <v>0.09929956087599945</v>
      </c>
      <c r="L786" s="1" t="s">
        <v>648</v>
      </c>
      <c r="M786" s="3" t="s">
        <v>591</v>
      </c>
      <c r="N786" s="5">
        <v>8.10211267605634</v>
      </c>
      <c r="O786" s="3">
        <v>1.42</v>
      </c>
      <c r="P786" s="3">
        <v>1.28</v>
      </c>
      <c r="Q786" s="4">
        <v>0.9014084507042254</v>
      </c>
      <c r="R786" s="1">
        <v>2</v>
      </c>
      <c r="S786" s="4">
        <v>0</v>
      </c>
      <c r="T786" s="1" t="s">
        <v>1029</v>
      </c>
      <c r="U786" s="4" t="s">
        <v>1065</v>
      </c>
      <c r="V786" s="1" t="s">
        <v>1066</v>
      </c>
      <c r="W786" s="6" t="s">
        <v>1072</v>
      </c>
      <c r="X786" s="7">
        <v>1240.291273</v>
      </c>
      <c r="Y786" s="10">
        <v>45506</v>
      </c>
      <c r="Z786" s="1" t="s">
        <v>1081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HYPERLINK("https://www.suredividend.com/sure-analysis-EFC/","Ellington Financial Inc")</f>
        <v>0</v>
      </c>
      <c r="C787" s="1" t="s">
        <v>937</v>
      </c>
      <c r="D787" s="3">
        <v>13.14</v>
      </c>
      <c r="E787" s="3">
        <v>12.27</v>
      </c>
      <c r="F787" s="3">
        <v>11.9</v>
      </c>
      <c r="G787" s="4">
        <v>1.03109243697479</v>
      </c>
      <c r="H787" s="4">
        <v>0.1271393643031785</v>
      </c>
      <c r="I787" s="4">
        <v>-0.006105059646662858</v>
      </c>
      <c r="J787" s="4">
        <v>0.01</v>
      </c>
      <c r="K787" s="4">
        <v>0.09857898101631868</v>
      </c>
      <c r="L787" s="1" t="s">
        <v>648</v>
      </c>
      <c r="M787" s="3" t="s">
        <v>591</v>
      </c>
      <c r="N787" s="5">
        <v>8.764285714285714</v>
      </c>
      <c r="O787" s="3">
        <v>1.4</v>
      </c>
      <c r="P787" s="3">
        <v>1.56</v>
      </c>
      <c r="Q787" s="4">
        <v>1.114285714285714</v>
      </c>
      <c r="R787" s="1">
        <v>0</v>
      </c>
      <c r="S787" s="4">
        <v>-0.02994571143662272</v>
      </c>
      <c r="T787" s="1" t="s">
        <v>983</v>
      </c>
      <c r="U787" s="4" t="s">
        <v>1063</v>
      </c>
      <c r="V787" s="1" t="s">
        <v>1066</v>
      </c>
      <c r="W787" s="6" t="s">
        <v>1072</v>
      </c>
      <c r="X787" s="7">
        <v>1111.512883</v>
      </c>
      <c r="Y787" s="10">
        <v>45525</v>
      </c>
      <c r="Z787" s="1" t="s">
        <v>1081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HYPERLINK("https://www.suredividend.com/sure-analysis-PSEC/","Prospect Capital Corp")</f>
        <v>0</v>
      </c>
      <c r="C788" s="1" t="s">
        <v>937</v>
      </c>
      <c r="D788" s="3">
        <v>5.23</v>
      </c>
      <c r="E788" s="3">
        <v>4.52</v>
      </c>
      <c r="F788" s="3">
        <v>5.19</v>
      </c>
      <c r="G788" s="4">
        <v>0.8709055876685933</v>
      </c>
      <c r="H788" s="4">
        <v>0.1194690265486726</v>
      </c>
      <c r="I788" s="4">
        <v>0.02802999093297354</v>
      </c>
      <c r="J788" s="4">
        <v>-0.03</v>
      </c>
      <c r="K788" s="4">
        <v>0.09809041711515332</v>
      </c>
      <c r="L788" s="1" t="s">
        <v>648</v>
      </c>
      <c r="M788" s="3" t="s">
        <v>591</v>
      </c>
      <c r="N788" s="5">
        <v>7.40983606557377</v>
      </c>
      <c r="O788" s="3">
        <v>0.61</v>
      </c>
      <c r="P788" s="3">
        <v>0.54</v>
      </c>
      <c r="Q788" s="4">
        <v>0.8852459016393444</v>
      </c>
      <c r="R788" s="1">
        <v>0</v>
      </c>
      <c r="S788" s="4">
        <v>0.007300045195211657</v>
      </c>
      <c r="T788" s="1" t="s">
        <v>1044</v>
      </c>
      <c r="U788" s="4" t="s">
        <v>1065</v>
      </c>
      <c r="V788" s="1" t="s">
        <v>1066</v>
      </c>
      <c r="W788" s="6" t="s">
        <v>1072</v>
      </c>
      <c r="X788" s="7">
        <v>1967.153683</v>
      </c>
      <c r="Y788" s="10">
        <v>45537</v>
      </c>
      <c r="Z788" s="1" t="s">
        <v>1089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HYPERLINK("https://www.suredividend.com/sure-analysis-LAND/","Gladstone Land Corp")</f>
        <v>0</v>
      </c>
      <c r="C789" s="1" t="s">
        <v>937</v>
      </c>
      <c r="D789" s="3">
        <v>12</v>
      </c>
      <c r="E789" s="3">
        <v>11.84</v>
      </c>
      <c r="F789" s="3">
        <v>14.49</v>
      </c>
      <c r="G789" s="4">
        <v>0.8171152518978606</v>
      </c>
      <c r="H789" s="4">
        <v>0.0472972972972973</v>
      </c>
      <c r="I789" s="4">
        <v>0.04122200207650506</v>
      </c>
      <c r="J789" s="4">
        <v>0.02</v>
      </c>
      <c r="K789" s="4">
        <v>0.09790452828834173</v>
      </c>
      <c r="L789" s="1" t="s">
        <v>648</v>
      </c>
      <c r="M789" s="3" t="s">
        <v>833</v>
      </c>
      <c r="N789" s="5">
        <v>18.79365079365079</v>
      </c>
      <c r="O789" s="3">
        <v>0.63</v>
      </c>
      <c r="P789" s="3">
        <v>0.5600000000000001</v>
      </c>
      <c r="Q789" s="4">
        <v>0.888888888888889</v>
      </c>
      <c r="R789" s="1">
        <v>10</v>
      </c>
      <c r="S789" s="4">
        <v>0.01049180767989588</v>
      </c>
      <c r="T789" s="1" t="s">
        <v>961</v>
      </c>
      <c r="U789" s="4" t="s">
        <v>1063</v>
      </c>
      <c r="V789" s="1" t="s">
        <v>1066</v>
      </c>
      <c r="W789" s="6" t="s">
        <v>1076</v>
      </c>
      <c r="X789" s="7">
        <v>428.788197</v>
      </c>
      <c r="Y789" s="10">
        <v>45613</v>
      </c>
      <c r="Z789" s="1" t="s">
        <v>1089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HYPERLINK("https://www.suredividend.com/sure-analysis-ROL/","Rollins, Inc.")</f>
        <v>0</v>
      </c>
      <c r="C790" s="1" t="s">
        <v>936</v>
      </c>
      <c r="D790" s="3">
        <v>48</v>
      </c>
      <c r="E790" s="3">
        <v>50.05</v>
      </c>
      <c r="F790" s="3">
        <v>49</v>
      </c>
      <c r="G790" s="4">
        <v>1.021428571428571</v>
      </c>
      <c r="H790" s="4">
        <v>0.01318681318681319</v>
      </c>
      <c r="I790" s="4">
        <v>-0.004231463552614723</v>
      </c>
      <c r="J790" s="4">
        <v>0.09</v>
      </c>
      <c r="K790" s="4">
        <v>0.09783818117605425</v>
      </c>
      <c r="L790" s="1" t="s">
        <v>648</v>
      </c>
      <c r="M790" s="3" t="s">
        <v>648</v>
      </c>
      <c r="N790" s="5">
        <v>50.05</v>
      </c>
      <c r="O790" s="3">
        <v>1</v>
      </c>
      <c r="P790" s="3">
        <v>0.66</v>
      </c>
      <c r="Q790" s="4">
        <v>0.66</v>
      </c>
      <c r="R790" s="1">
        <v>5</v>
      </c>
      <c r="S790" s="4">
        <v>0.09939152802623497</v>
      </c>
      <c r="T790" s="1" t="s">
        <v>949</v>
      </c>
      <c r="U790" s="4" t="s">
        <v>1062</v>
      </c>
      <c r="V790" s="1" t="s">
        <v>1066</v>
      </c>
      <c r="W790" s="6" t="s">
        <v>1072</v>
      </c>
      <c r="X790" s="7">
        <v>24239.466051</v>
      </c>
      <c r="Y790" s="10">
        <v>45601</v>
      </c>
      <c r="Z790" s="1" t="s">
        <v>1080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HYPERLINK("https://www.suredividend.com/sure-analysis-AMCR/","Amcor Plc")</f>
        <v>0</v>
      </c>
      <c r="C791" s="1" t="s">
        <v>937</v>
      </c>
      <c r="D791" s="3">
        <v>11.14</v>
      </c>
      <c r="E791" s="3">
        <v>10.165</v>
      </c>
      <c r="F791" s="3">
        <v>11.1</v>
      </c>
      <c r="G791" s="4">
        <v>0.9157657657657657</v>
      </c>
      <c r="H791" s="4">
        <v>0.0501721593703886</v>
      </c>
      <c r="I791" s="4">
        <v>0.01775470593080231</v>
      </c>
      <c r="J791" s="4">
        <v>0.04</v>
      </c>
      <c r="K791" s="4">
        <v>0.09773493680293144</v>
      </c>
      <c r="L791" s="1" t="s">
        <v>648</v>
      </c>
      <c r="M791" s="3" t="s">
        <v>591</v>
      </c>
      <c r="N791" s="5">
        <v>13.73648648648649</v>
      </c>
      <c r="O791" s="3">
        <v>0.74</v>
      </c>
      <c r="P791" s="3">
        <v>0.51</v>
      </c>
      <c r="Q791" s="4">
        <v>0.6891891891891893</v>
      </c>
      <c r="R791" s="1">
        <v>4</v>
      </c>
      <c r="S791" s="4">
        <v>0.01888124997130225</v>
      </c>
      <c r="T791" s="1" t="s">
        <v>952</v>
      </c>
      <c r="U791" s="4" t="s">
        <v>1062</v>
      </c>
      <c r="V791" s="1" t="s">
        <v>1067</v>
      </c>
      <c r="W791" s="6" t="s">
        <v>1070</v>
      </c>
      <c r="X791" s="7">
        <v>14670.233602</v>
      </c>
      <c r="Y791" s="10">
        <v>45553</v>
      </c>
      <c r="Z791" s="1" t="s">
        <v>1084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HYPERLINK("https://www.suredividend.com/sure-analysis-LYB/","LyondellBasell Industries NV")</f>
        <v>0</v>
      </c>
      <c r="C792" s="1" t="s">
        <v>937</v>
      </c>
      <c r="D792" s="3">
        <v>96</v>
      </c>
      <c r="E792" s="3">
        <v>83.19</v>
      </c>
      <c r="F792" s="3">
        <v>75</v>
      </c>
      <c r="G792" s="4">
        <v>1.1092</v>
      </c>
      <c r="H792" s="4">
        <v>0.06443082101214088</v>
      </c>
      <c r="I792" s="4">
        <v>-0.02051446255781864</v>
      </c>
      <c r="J792" s="4">
        <v>0.06</v>
      </c>
      <c r="K792" s="4">
        <v>0.09737375927282721</v>
      </c>
      <c r="L792" s="1" t="s">
        <v>648</v>
      </c>
      <c r="M792" s="3" t="s">
        <v>939</v>
      </c>
      <c r="N792" s="5">
        <v>10.59745222929936</v>
      </c>
      <c r="O792" s="3">
        <v>7.85</v>
      </c>
      <c r="P792" s="3">
        <v>5.36</v>
      </c>
      <c r="Q792" s="4">
        <v>0.6828025477707007</v>
      </c>
      <c r="R792" s="1">
        <v>13</v>
      </c>
      <c r="S792" s="4">
        <v>0.05991459688930045</v>
      </c>
      <c r="T792" s="1" t="s">
        <v>985</v>
      </c>
      <c r="U792" s="4" t="s">
        <v>1062</v>
      </c>
      <c r="V792" s="1" t="s">
        <v>1067</v>
      </c>
      <c r="W792" s="6" t="s">
        <v>1070</v>
      </c>
      <c r="X792" s="7">
        <v>27019.767341</v>
      </c>
      <c r="Y792" s="10">
        <v>45561</v>
      </c>
      <c r="Z792" s="1" t="s">
        <v>1081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HYPERLINK("https://www.suredividend.com/sure-analysis-IIPR/","Innovative Industrial Properties Inc")</f>
        <v>0</v>
      </c>
      <c r="C793" s="1" t="s">
        <v>936</v>
      </c>
      <c r="D793" s="3">
        <v>104</v>
      </c>
      <c r="E793" s="3">
        <v>104.78</v>
      </c>
      <c r="F793" s="3">
        <v>99</v>
      </c>
      <c r="G793" s="4">
        <v>1.058383838383838</v>
      </c>
      <c r="H793" s="4">
        <v>0.07253292613094102</v>
      </c>
      <c r="I793" s="4">
        <v>-0.01128446017352758</v>
      </c>
      <c r="J793" s="4">
        <v>0.05</v>
      </c>
      <c r="K793" s="4">
        <v>0.09730298038433061</v>
      </c>
      <c r="L793" s="1" t="s">
        <v>648</v>
      </c>
      <c r="M793" s="3" t="s">
        <v>591</v>
      </c>
      <c r="N793" s="5">
        <v>11.64222222222222</v>
      </c>
      <c r="O793" s="3">
        <v>9</v>
      </c>
      <c r="P793" s="3">
        <v>7.6</v>
      </c>
      <c r="Q793" s="4">
        <v>0.8444444444444444</v>
      </c>
      <c r="R793" s="1">
        <v>7</v>
      </c>
      <c r="S793" s="4">
        <v>0.01997534418600933</v>
      </c>
      <c r="T793" s="1" t="s">
        <v>965</v>
      </c>
      <c r="U793" s="4" t="s">
        <v>1063</v>
      </c>
      <c r="V793" s="1" t="s">
        <v>1066</v>
      </c>
      <c r="W793" s="6" t="s">
        <v>1076</v>
      </c>
      <c r="X793" s="7">
        <v>2967.759507</v>
      </c>
      <c r="Y793" s="10">
        <v>45614</v>
      </c>
      <c r="Z793" s="1" t="s">
        <v>1081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HYPERLINK("https://www.suredividend.com/sure-analysis-MRCC/","Monroe Capital Corp")</f>
        <v>0</v>
      </c>
      <c r="C794" s="1" t="s">
        <v>936</v>
      </c>
      <c r="D794" s="3">
        <v>7.36</v>
      </c>
      <c r="E794" s="3">
        <v>8.44</v>
      </c>
      <c r="F794" s="3">
        <v>8.24</v>
      </c>
      <c r="G794" s="4">
        <v>1.024271844660194</v>
      </c>
      <c r="H794" s="4">
        <v>0.1184834123222749</v>
      </c>
      <c r="I794" s="4">
        <v>-0.004784908613139627</v>
      </c>
      <c r="J794" s="4">
        <v>0</v>
      </c>
      <c r="K794" s="4">
        <v>0.09423123518643628</v>
      </c>
      <c r="L794" s="1" t="s">
        <v>648</v>
      </c>
      <c r="M794" s="3" t="s">
        <v>591</v>
      </c>
      <c r="N794" s="5">
        <v>8.194174757281553</v>
      </c>
      <c r="O794" s="3">
        <v>1.03</v>
      </c>
      <c r="P794" s="3">
        <v>1</v>
      </c>
      <c r="Q794" s="4">
        <v>0.970873786407767</v>
      </c>
      <c r="R794" s="1">
        <v>0</v>
      </c>
      <c r="S794" s="4">
        <v>0</v>
      </c>
      <c r="T794" s="1" t="s">
        <v>943</v>
      </c>
      <c r="U794" s="4" t="s">
        <v>1065</v>
      </c>
      <c r="V794" s="1" t="s">
        <v>1066</v>
      </c>
      <c r="W794" s="6" t="s">
        <v>1072</v>
      </c>
      <c r="X794" s="7">
        <v>182.86391</v>
      </c>
      <c r="Y794" s="10">
        <v>45513</v>
      </c>
      <c r="Z794" s="1" t="s">
        <v>1081</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HYPERLINK("https://www.suredividend.com/sure-analysis-GLPI/","Gaming and Leisure Properties Inc")</f>
        <v>0</v>
      </c>
      <c r="C795" s="1" t="s">
        <v>937</v>
      </c>
      <c r="D795" s="3">
        <v>49.8</v>
      </c>
      <c r="E795" s="3">
        <v>49.43</v>
      </c>
      <c r="F795" s="3">
        <v>52.2</v>
      </c>
      <c r="G795" s="4">
        <v>0.9469348659003831</v>
      </c>
      <c r="H795" s="4">
        <v>0.06150111268460449</v>
      </c>
      <c r="I795" s="4">
        <v>0.01096466968118182</v>
      </c>
      <c r="J795" s="4">
        <v>0.029</v>
      </c>
      <c r="K795" s="4">
        <v>0.09287661411415749</v>
      </c>
      <c r="L795" s="1" t="s">
        <v>648</v>
      </c>
      <c r="M795" s="3" t="s">
        <v>591</v>
      </c>
      <c r="N795" s="5">
        <v>13.25201072386059</v>
      </c>
      <c r="O795" s="3">
        <v>3.73</v>
      </c>
      <c r="P795" s="3">
        <v>3.04</v>
      </c>
      <c r="Q795" s="4">
        <v>0.8150134048257373</v>
      </c>
      <c r="R795" s="1">
        <v>11</v>
      </c>
      <c r="S795" s="4">
        <v>0.03439350143683439</v>
      </c>
      <c r="T795" s="1" t="s">
        <v>975</v>
      </c>
      <c r="U795" s="4" t="s">
        <v>1063</v>
      </c>
      <c r="V795" s="1" t="s">
        <v>1066</v>
      </c>
      <c r="W795" s="6" t="s">
        <v>1076</v>
      </c>
      <c r="X795" s="7">
        <v>13563.174465</v>
      </c>
      <c r="Y795" s="10">
        <v>45609</v>
      </c>
      <c r="Z795" s="1" t="s">
        <v>1094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HYPERLINK("https://www.suredividend.com/sure-analysis-AB/","AllianceBernstein Holding Lp")</f>
        <v>0</v>
      </c>
      <c r="C796" s="1" t="s">
        <v>936</v>
      </c>
      <c r="D796" s="3">
        <v>34.7</v>
      </c>
      <c r="E796" s="3">
        <v>36.66</v>
      </c>
      <c r="F796" s="3">
        <v>30</v>
      </c>
      <c r="G796" s="4">
        <v>1.222</v>
      </c>
      <c r="H796" s="4">
        <v>0.08401527550463722</v>
      </c>
      <c r="I796" s="4">
        <v>-0.03930449470459296</v>
      </c>
      <c r="J796" s="4">
        <v>0.055</v>
      </c>
      <c r="K796" s="4">
        <v>0.0925774941753601</v>
      </c>
      <c r="L796" s="1" t="s">
        <v>648</v>
      </c>
      <c r="M796" s="3" t="s">
        <v>591</v>
      </c>
      <c r="N796" s="5">
        <v>12.22</v>
      </c>
      <c r="O796" s="3">
        <v>3</v>
      </c>
      <c r="P796" s="3">
        <v>3.08</v>
      </c>
      <c r="Q796" s="4">
        <v>1.026666666666667</v>
      </c>
      <c r="R796" s="1">
        <v>1</v>
      </c>
      <c r="S796" s="4">
        <v>0.0499493929097905</v>
      </c>
      <c r="T796" s="1" t="s">
        <v>945</v>
      </c>
      <c r="U796" s="4" t="s">
        <v>1064</v>
      </c>
      <c r="V796" s="1" t="s">
        <v>1066</v>
      </c>
      <c r="W796" s="6" t="s">
        <v>1072</v>
      </c>
      <c r="X796" s="7">
        <v>4156.27148</v>
      </c>
      <c r="Y796" s="10">
        <v>45532</v>
      </c>
      <c r="Z796" s="1" t="s">
        <v>1094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HYPERLINK("https://www.suredividend.com/sure-analysis-GBDC/","Golub Capital BDC Inc")</f>
        <v>0</v>
      </c>
      <c r="C797" s="1" t="s">
        <v>936</v>
      </c>
      <c r="D797" s="3">
        <v>14.63</v>
      </c>
      <c r="E797" s="3">
        <v>15.52</v>
      </c>
      <c r="F797" s="3">
        <v>16.32</v>
      </c>
      <c r="G797" s="4">
        <v>0.9509803921568627</v>
      </c>
      <c r="H797" s="4">
        <v>0.1005154639175258</v>
      </c>
      <c r="I797" s="4">
        <v>0.01010306172195841</v>
      </c>
      <c r="J797" s="4">
        <v>0</v>
      </c>
      <c r="K797" s="4">
        <v>0.09218728761399264</v>
      </c>
      <c r="L797" s="1" t="s">
        <v>648</v>
      </c>
      <c r="M797" s="3" t="s">
        <v>591</v>
      </c>
      <c r="N797" s="5">
        <v>8.083333333333334</v>
      </c>
      <c r="O797" s="3">
        <v>1.92</v>
      </c>
      <c r="P797" s="3">
        <v>1.56</v>
      </c>
      <c r="Q797" s="4">
        <v>0.8125000000000001</v>
      </c>
      <c r="R797" s="1">
        <v>4</v>
      </c>
      <c r="S797" s="4">
        <v>0</v>
      </c>
      <c r="T797" s="1" t="s">
        <v>956</v>
      </c>
      <c r="U797" s="4" t="s">
        <v>1065</v>
      </c>
      <c r="V797" s="1" t="s">
        <v>1066</v>
      </c>
      <c r="W797" s="6" t="s">
        <v>1072</v>
      </c>
      <c r="X797" s="7">
        <v>4106.732549</v>
      </c>
      <c r="Y797" s="10">
        <v>45520</v>
      </c>
      <c r="Z797" s="1" t="s">
        <v>1081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HYPERLINK("https://www.suredividend.com/sure-analysis-SPH/","Suburban Propane Partners LP")</f>
        <v>0</v>
      </c>
      <c r="C798" s="1" t="s">
        <v>937</v>
      </c>
      <c r="D798" s="3">
        <v>18</v>
      </c>
      <c r="E798" s="3">
        <v>17.82</v>
      </c>
      <c r="F798" s="3">
        <v>12</v>
      </c>
      <c r="G798" s="4">
        <v>1.485</v>
      </c>
      <c r="H798" s="4">
        <v>0.07295173961840629</v>
      </c>
      <c r="I798" s="4">
        <v>-0.07603672560021013</v>
      </c>
      <c r="J798" s="4">
        <v>0.12</v>
      </c>
      <c r="K798" s="4">
        <v>0.09182119047557014</v>
      </c>
      <c r="L798" s="1" t="s">
        <v>648</v>
      </c>
      <c r="M798" s="3" t="s">
        <v>591</v>
      </c>
      <c r="N798" s="5">
        <v>10.8</v>
      </c>
      <c r="O798" s="3">
        <v>1.65</v>
      </c>
      <c r="P798" s="3">
        <v>1.3</v>
      </c>
      <c r="Q798" s="4">
        <v>0.787878787878788</v>
      </c>
      <c r="R798" s="1">
        <v>0</v>
      </c>
      <c r="S798" s="4">
        <v>0</v>
      </c>
      <c r="T798" s="1" t="s">
        <v>1004</v>
      </c>
      <c r="U798" s="4" t="s">
        <v>1064</v>
      </c>
      <c r="V798" s="1" t="s">
        <v>1066</v>
      </c>
      <c r="W798" s="6" t="s">
        <v>1071</v>
      </c>
      <c r="X798" s="7">
        <v>1148.78896</v>
      </c>
      <c r="Y798" s="10">
        <v>45551</v>
      </c>
      <c r="Z798" s="1" t="s">
        <v>1089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HYPERLINK("https://www.suredividend.com/sure-analysis-BXMT/","Blackstone Mortgage Trust Inc")</f>
        <v>0</v>
      </c>
      <c r="C799" s="1" t="s">
        <v>937</v>
      </c>
      <c r="D799" s="3">
        <v>19</v>
      </c>
      <c r="E799" s="3">
        <v>18.04</v>
      </c>
      <c r="F799" s="3">
        <v>16</v>
      </c>
      <c r="G799" s="4">
        <v>1.1275</v>
      </c>
      <c r="H799" s="4">
        <v>0.1042128603104213</v>
      </c>
      <c r="I799" s="4">
        <v>-0.02371483547694608</v>
      </c>
      <c r="J799" s="4">
        <v>0.026</v>
      </c>
      <c r="K799" s="4">
        <v>0.09149804393268668</v>
      </c>
      <c r="L799" s="1" t="s">
        <v>648</v>
      </c>
      <c r="M799" s="3" t="s">
        <v>591</v>
      </c>
      <c r="N799" s="5">
        <v>8.93069306930693</v>
      </c>
      <c r="O799" s="3">
        <v>2.02</v>
      </c>
      <c r="P799" s="3">
        <v>1.88</v>
      </c>
      <c r="Q799" s="4">
        <v>0.9306930693069306</v>
      </c>
      <c r="R799" s="1">
        <v>0</v>
      </c>
      <c r="S799" s="4">
        <v>0.01245196889366262</v>
      </c>
      <c r="T799" s="1" t="s">
        <v>965</v>
      </c>
      <c r="U799" s="4" t="s">
        <v>1063</v>
      </c>
      <c r="V799" s="1" t="s">
        <v>1066</v>
      </c>
      <c r="W799" s="6" t="s">
        <v>1076</v>
      </c>
      <c r="X799" s="7">
        <v>3120.717934</v>
      </c>
      <c r="Y799" s="10">
        <v>45611</v>
      </c>
      <c r="Z799" s="1" t="s">
        <v>1094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HYPERLINK("https://www.suredividend.com/sure-analysis-CRT/","Cross Timbers Royalty Trust")</f>
        <v>0</v>
      </c>
      <c r="C800" s="1" t="s">
        <v>937</v>
      </c>
      <c r="D800" s="3">
        <v>10</v>
      </c>
      <c r="E800" s="3">
        <v>10.115</v>
      </c>
      <c r="F800" s="3">
        <v>8.5</v>
      </c>
      <c r="G800" s="4">
        <v>1.19</v>
      </c>
      <c r="H800" s="4">
        <v>0.09293129016312407</v>
      </c>
      <c r="I800" s="4">
        <v>-0.03419242412111489</v>
      </c>
      <c r="J800" s="4">
        <v>0.04</v>
      </c>
      <c r="K800" s="4">
        <v>0.09088028825054795</v>
      </c>
      <c r="L800" s="1" t="s">
        <v>648</v>
      </c>
      <c r="M800" s="3" t="s">
        <v>591</v>
      </c>
      <c r="N800" s="5">
        <v>10.76063829787234</v>
      </c>
      <c r="O800" s="3">
        <v>0.9399999999999999</v>
      </c>
      <c r="P800" s="3">
        <v>0.9399999999999999</v>
      </c>
      <c r="Q800" s="4">
        <v>1</v>
      </c>
      <c r="R800" s="1">
        <v>0</v>
      </c>
      <c r="S800" s="4">
        <v>0.03933463380769542</v>
      </c>
      <c r="T800" s="1" t="s">
        <v>1058</v>
      </c>
      <c r="U800" s="4" t="s">
        <v>1062</v>
      </c>
      <c r="V800" s="1" t="s">
        <v>1066</v>
      </c>
      <c r="W800" s="6" t="s">
        <v>1078</v>
      </c>
      <c r="X800" s="7">
        <v>0</v>
      </c>
      <c r="Y800" s="10">
        <v>45533</v>
      </c>
      <c r="Z800" s="1" t="s">
        <v>1088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HYPERLINK("https://www.suredividend.com/sure-analysis-OBDC/","Blue Owl Capital Corp")</f>
        <v>0</v>
      </c>
      <c r="C801" s="1" t="s">
        <v>937</v>
      </c>
      <c r="D801" s="3">
        <v>14.51</v>
      </c>
      <c r="E801" s="3">
        <v>14.92</v>
      </c>
      <c r="F801" s="3">
        <v>15.2</v>
      </c>
      <c r="G801" s="4">
        <v>0.9815789473684211</v>
      </c>
      <c r="H801" s="4">
        <v>0.09919571045576407</v>
      </c>
      <c r="I801" s="4">
        <v>0.003725489062026188</v>
      </c>
      <c r="J801" s="4">
        <v>0</v>
      </c>
      <c r="K801" s="4">
        <v>0.09083382229502002</v>
      </c>
      <c r="L801" s="1" t="s">
        <v>648</v>
      </c>
      <c r="M801" s="3" t="s">
        <v>591</v>
      </c>
      <c r="N801" s="5">
        <v>7.852631578947369</v>
      </c>
      <c r="O801" s="3">
        <v>1.9</v>
      </c>
      <c r="P801" s="3">
        <v>1.48</v>
      </c>
      <c r="Q801" s="4">
        <v>0.7789473684210526</v>
      </c>
      <c r="R801" s="1">
        <v>3</v>
      </c>
      <c r="S801" s="4">
        <v>0.01949518223787505</v>
      </c>
      <c r="T801" s="1" t="s">
        <v>965</v>
      </c>
      <c r="U801" s="4" t="s">
        <v>1065</v>
      </c>
      <c r="V801" s="1" t="s">
        <v>1066</v>
      </c>
      <c r="W801" s="6" t="s">
        <v>1072</v>
      </c>
      <c r="X801" s="7">
        <v>5875.839354</v>
      </c>
      <c r="Y801" s="10">
        <v>45523</v>
      </c>
      <c r="Z801" s="1" t="s">
        <v>1081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HYPERLINK("https://www.suredividend.com/sure-analysis-PLD/","Prologis Inc")</f>
        <v>0</v>
      </c>
      <c r="C802" s="1" t="s">
        <v>937</v>
      </c>
      <c r="D802" s="3">
        <v>114</v>
      </c>
      <c r="E802" s="3">
        <v>114.66</v>
      </c>
      <c r="F802" s="3">
        <v>103</v>
      </c>
      <c r="G802" s="4">
        <v>1.113203883495146</v>
      </c>
      <c r="H802" s="4">
        <v>0.03349031920460492</v>
      </c>
      <c r="I802" s="4">
        <v>-0.0212200656215682</v>
      </c>
      <c r="J802" s="4">
        <v>0.08</v>
      </c>
      <c r="K802" s="4">
        <v>0.08906681045037712</v>
      </c>
      <c r="L802" s="1" t="s">
        <v>648</v>
      </c>
      <c r="M802" s="3" t="s">
        <v>833</v>
      </c>
      <c r="N802" s="5">
        <v>21.07720588235294</v>
      </c>
      <c r="O802" s="3">
        <v>5.44</v>
      </c>
      <c r="P802" s="3">
        <v>3.84</v>
      </c>
      <c r="Q802" s="4">
        <v>0.7058823529411764</v>
      </c>
      <c r="R802" s="1">
        <v>10</v>
      </c>
      <c r="S802" s="4">
        <v>0.0799150058822331</v>
      </c>
      <c r="T802" s="1" t="s">
        <v>943</v>
      </c>
      <c r="U802" s="4" t="s">
        <v>1063</v>
      </c>
      <c r="V802" s="1" t="s">
        <v>1066</v>
      </c>
      <c r="W802" s="6" t="s">
        <v>1076</v>
      </c>
      <c r="X802" s="7">
        <v>106185.96375</v>
      </c>
      <c r="Y802" s="10">
        <v>45614</v>
      </c>
      <c r="Z802" s="1" t="s">
        <v>1081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HYPERLINK("https://www.suredividend.com/sure-analysis-DRI/","Darden Restaurants, Inc.")</f>
        <v>0</v>
      </c>
      <c r="C803" s="1" t="s">
        <v>937</v>
      </c>
      <c r="D803" s="3">
        <v>159</v>
      </c>
      <c r="E803" s="3">
        <v>164.59</v>
      </c>
      <c r="F803" s="3">
        <v>161</v>
      </c>
      <c r="G803" s="4">
        <v>1.022298136645963</v>
      </c>
      <c r="H803" s="4">
        <v>0.03402393827085485</v>
      </c>
      <c r="I803" s="4">
        <v>-0.004400921054623974</v>
      </c>
      <c r="J803" s="4">
        <v>0.06</v>
      </c>
      <c r="K803" s="4">
        <v>0.0880112816155727</v>
      </c>
      <c r="L803" s="1" t="s">
        <v>648</v>
      </c>
      <c r="M803" s="3" t="s">
        <v>833</v>
      </c>
      <c r="N803" s="5">
        <v>17.41693121693122</v>
      </c>
      <c r="O803" s="3">
        <v>9.449999999999999</v>
      </c>
      <c r="P803" s="3">
        <v>5.6</v>
      </c>
      <c r="Q803" s="4">
        <v>0.5925925925925926</v>
      </c>
      <c r="R803" s="1">
        <v>3</v>
      </c>
      <c r="S803" s="4">
        <v>0.08004627062488434</v>
      </c>
      <c r="T803" s="1" t="s">
        <v>967</v>
      </c>
      <c r="U803" s="4" t="s">
        <v>1062</v>
      </c>
      <c r="V803" s="1" t="s">
        <v>1066</v>
      </c>
      <c r="W803" s="6" t="s">
        <v>1077</v>
      </c>
      <c r="X803" s="7">
        <v>19322.953278</v>
      </c>
      <c r="Y803" s="10">
        <v>45575</v>
      </c>
      <c r="Z803" s="1" t="s">
        <v>1084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HYPERLINK("https://www.suredividend.com/sure-analysis-IEP/","Icahn Enterprises L P")</f>
        <v>0</v>
      </c>
      <c r="C804" s="1" t="s">
        <v>937</v>
      </c>
      <c r="D804" s="3">
        <v>12.66</v>
      </c>
      <c r="E804" s="3">
        <v>12.08</v>
      </c>
      <c r="F804" s="3">
        <v>12.66</v>
      </c>
      <c r="G804" s="4">
        <v>0.9541864139020537</v>
      </c>
      <c r="H804" s="4">
        <v>0.1655629139072848</v>
      </c>
      <c r="I804" s="4">
        <v>0.00942336779755526</v>
      </c>
      <c r="J804" s="4">
        <v>-0.05</v>
      </c>
      <c r="K804" s="4">
        <v>0.08780562347790921</v>
      </c>
      <c r="L804" s="1" t="s">
        <v>648</v>
      </c>
      <c r="M804" s="3" t="s">
        <v>591</v>
      </c>
      <c r="N804" s="5">
        <v>6.04</v>
      </c>
      <c r="O804" s="3">
        <v>2</v>
      </c>
      <c r="P804" s="3">
        <v>2</v>
      </c>
      <c r="Q804" s="4">
        <v>1</v>
      </c>
      <c r="R804" s="1">
        <v>0</v>
      </c>
      <c r="S804" s="4">
        <v>-0.04970085067101349</v>
      </c>
      <c r="T804" s="1" t="s">
        <v>1030</v>
      </c>
      <c r="U804" s="4" t="s">
        <v>1064</v>
      </c>
      <c r="V804" s="1" t="s">
        <v>1066</v>
      </c>
      <c r="W804" s="6" t="s">
        <v>1069</v>
      </c>
      <c r="X804" s="7">
        <v>5766.93</v>
      </c>
      <c r="Y804" s="10">
        <v>45608</v>
      </c>
      <c r="Z804" s="1" t="s">
        <v>1081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HYPERLINK("https://www.suredividend.com/sure-analysis-SCCO/","Southern Copper Corporation")</f>
        <v>0</v>
      </c>
      <c r="C805" s="1" t="s">
        <v>937</v>
      </c>
      <c r="D805" s="3">
        <v>100</v>
      </c>
      <c r="E805" s="3">
        <v>101.76</v>
      </c>
      <c r="F805" s="3">
        <v>86</v>
      </c>
      <c r="G805" s="4">
        <v>1.183255813953488</v>
      </c>
      <c r="H805" s="4">
        <v>0.0550314465408805</v>
      </c>
      <c r="I805" s="4">
        <v>-0.03309396572750289</v>
      </c>
      <c r="J805" s="4">
        <v>0.08</v>
      </c>
      <c r="K805" s="4">
        <v>0.08690798788610277</v>
      </c>
      <c r="L805" s="1" t="s">
        <v>648</v>
      </c>
      <c r="M805" s="3" t="s">
        <v>833</v>
      </c>
      <c r="N805" s="5">
        <v>22.41409691629956</v>
      </c>
      <c r="O805" s="3">
        <v>4.54</v>
      </c>
      <c r="P805" s="3">
        <v>5.6</v>
      </c>
      <c r="Q805" s="4">
        <v>1.233480176211454</v>
      </c>
      <c r="R805" s="1">
        <v>3</v>
      </c>
      <c r="S805" s="4">
        <v>0</v>
      </c>
      <c r="T805" s="1" t="s">
        <v>993</v>
      </c>
      <c r="U805" s="4" t="s">
        <v>1062</v>
      </c>
      <c r="V805" s="1" t="s">
        <v>1066</v>
      </c>
      <c r="W805" s="6" t="s">
        <v>1070</v>
      </c>
      <c r="X805" s="7">
        <v>79991.556428</v>
      </c>
      <c r="Y805" s="10">
        <v>45610</v>
      </c>
      <c r="Z805" s="1" t="s">
        <v>1085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HYPERLINK("https://www.suredividend.com/sure-analysis-UDR/","UDR Inc")</f>
        <v>0</v>
      </c>
      <c r="C806" s="1" t="s">
        <v>937</v>
      </c>
      <c r="D806" s="3">
        <v>43</v>
      </c>
      <c r="E806" s="3">
        <v>44.465</v>
      </c>
      <c r="F806" s="3">
        <v>43</v>
      </c>
      <c r="G806" s="4">
        <v>1.034069767441861</v>
      </c>
      <c r="H806" s="4">
        <v>0.03823231755313167</v>
      </c>
      <c r="I806" s="4">
        <v>-0.006678051473697155</v>
      </c>
      <c r="J806" s="4">
        <v>0.06</v>
      </c>
      <c r="K806" s="4">
        <v>0.08677200911476635</v>
      </c>
      <c r="L806" s="1" t="s">
        <v>648</v>
      </c>
      <c r="M806" s="3" t="s">
        <v>833</v>
      </c>
      <c r="N806" s="5">
        <v>20.02927927927928</v>
      </c>
      <c r="O806" s="3">
        <v>2.22</v>
      </c>
      <c r="P806" s="3">
        <v>1.7</v>
      </c>
      <c r="Q806" s="4">
        <v>0.7657657657657657</v>
      </c>
      <c r="R806" s="1">
        <v>13</v>
      </c>
      <c r="S806" s="4">
        <v>0.0500311005456211</v>
      </c>
      <c r="T806" s="1" t="s">
        <v>967</v>
      </c>
      <c r="U806" s="4" t="s">
        <v>1063</v>
      </c>
      <c r="V806" s="1" t="s">
        <v>1066</v>
      </c>
      <c r="W806" s="6" t="s">
        <v>1076</v>
      </c>
      <c r="X806" s="7">
        <v>14663.431066</v>
      </c>
      <c r="Y806" s="10">
        <v>45603</v>
      </c>
      <c r="Z806" s="1" t="s">
        <v>1085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HYPERLINK("https://www.suredividend.com/sure-analysis-STWD/","Starwood Property Trust Inc")</f>
        <v>0</v>
      </c>
      <c r="C807" s="1" t="s">
        <v>937</v>
      </c>
      <c r="D807" s="3">
        <v>19.6</v>
      </c>
      <c r="E807" s="3">
        <v>19.57</v>
      </c>
      <c r="F807" s="3">
        <v>20</v>
      </c>
      <c r="G807" s="4">
        <v>0.9785</v>
      </c>
      <c r="H807" s="4">
        <v>0.09810935104752171</v>
      </c>
      <c r="I807" s="4">
        <v>0.004356359896556361</v>
      </c>
      <c r="J807" s="4">
        <v>0</v>
      </c>
      <c r="K807" s="4">
        <v>0.08627598165853345</v>
      </c>
      <c r="L807" s="1" t="s">
        <v>648</v>
      </c>
      <c r="M807" s="3" t="s">
        <v>591</v>
      </c>
      <c r="N807" s="5">
        <v>9.785</v>
      </c>
      <c r="O807" s="3">
        <v>2</v>
      </c>
      <c r="P807" s="3">
        <v>1.92</v>
      </c>
      <c r="Q807" s="4">
        <v>0.96</v>
      </c>
      <c r="R807" s="1">
        <v>0</v>
      </c>
      <c r="S807" s="4">
        <v>0</v>
      </c>
      <c r="T807" s="1" t="s">
        <v>965</v>
      </c>
      <c r="U807" s="4" t="s">
        <v>1063</v>
      </c>
      <c r="V807" s="1" t="s">
        <v>1066</v>
      </c>
      <c r="W807" s="6" t="s">
        <v>1076</v>
      </c>
      <c r="X807" s="7">
        <v>6594.839448</v>
      </c>
      <c r="Y807" s="10">
        <v>45512</v>
      </c>
      <c r="Z807" s="1" t="s">
        <v>1081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HYPERLINK("https://www.suredividend.com/sure-analysis-DOW/","Dow Inc")</f>
        <v>0</v>
      </c>
      <c r="C808" s="1" t="s">
        <v>937</v>
      </c>
      <c r="D808" s="3">
        <v>50</v>
      </c>
      <c r="E808" s="3">
        <v>44.23</v>
      </c>
      <c r="F808" s="3">
        <v>23</v>
      </c>
      <c r="G808" s="4">
        <v>1.923043478260869</v>
      </c>
      <c r="H808" s="4">
        <v>0.06330544879041375</v>
      </c>
      <c r="I808" s="4">
        <v>-0.1225908091343886</v>
      </c>
      <c r="J808" s="4">
        <v>0.18</v>
      </c>
      <c r="K808" s="4">
        <v>0.08536419041268406</v>
      </c>
      <c r="L808" s="1" t="s">
        <v>648</v>
      </c>
      <c r="M808" s="3" t="s">
        <v>833</v>
      </c>
      <c r="N808" s="5">
        <v>21.06190476190476</v>
      </c>
      <c r="O808" s="3">
        <v>2.1</v>
      </c>
      <c r="P808" s="3">
        <v>2.8</v>
      </c>
      <c r="Q808" s="4">
        <v>1.333333333333333</v>
      </c>
      <c r="R808" s="1">
        <v>0</v>
      </c>
      <c r="S808" s="4">
        <v>0</v>
      </c>
      <c r="T808" s="1" t="s">
        <v>956</v>
      </c>
      <c r="U808" s="4" t="s">
        <v>1062</v>
      </c>
      <c r="V808" s="1" t="s">
        <v>1066</v>
      </c>
      <c r="W808" s="6" t="s">
        <v>1070</v>
      </c>
      <c r="X808" s="7">
        <v>30958.058954</v>
      </c>
      <c r="Y808" s="10">
        <v>45592</v>
      </c>
      <c r="Z808" s="1" t="s">
        <v>1089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HYPERLINK("https://www.suredividend.com/sure-analysis-D/","Dominion Energy Inc")</f>
        <v>0</v>
      </c>
      <c r="C809" s="1" t="s">
        <v>937</v>
      </c>
      <c r="D809" s="3">
        <v>58</v>
      </c>
      <c r="E809" s="3">
        <v>57.72</v>
      </c>
      <c r="F809" s="3">
        <v>50</v>
      </c>
      <c r="G809" s="4">
        <v>1.1544</v>
      </c>
      <c r="H809" s="4">
        <v>0.04625779625779626</v>
      </c>
      <c r="I809" s="4">
        <v>-0.02830775564969701</v>
      </c>
      <c r="J809" s="4">
        <v>0.08</v>
      </c>
      <c r="K809" s="4">
        <v>0.08506334833192297</v>
      </c>
      <c r="L809" s="1" t="s">
        <v>648</v>
      </c>
      <c r="M809" s="3" t="s">
        <v>833</v>
      </c>
      <c r="N809" s="5">
        <v>20.98909090909091</v>
      </c>
      <c r="O809" s="3">
        <v>2.75</v>
      </c>
      <c r="P809" s="3">
        <v>2.67</v>
      </c>
      <c r="Q809" s="4">
        <v>0.9709090909090908</v>
      </c>
      <c r="R809" s="1">
        <v>0</v>
      </c>
      <c r="S809" s="4">
        <v>0</v>
      </c>
      <c r="T809" s="1" t="s">
        <v>956</v>
      </c>
      <c r="U809" s="4" t="s">
        <v>1062</v>
      </c>
      <c r="V809" s="1" t="s">
        <v>1066</v>
      </c>
      <c r="W809" s="6" t="s">
        <v>1071</v>
      </c>
      <c r="X809" s="7">
        <v>48495.667695</v>
      </c>
      <c r="Y809" s="10">
        <v>45607</v>
      </c>
      <c r="Z809" s="1" t="s">
        <v>1086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HYPERLINK("https://www.suredividend.com/sure-analysis-PINE/","Alpine Income Property Trust Inc")</f>
        <v>0</v>
      </c>
      <c r="C810" s="1" t="s">
        <v>937</v>
      </c>
      <c r="D810" s="3">
        <v>18.47</v>
      </c>
      <c r="E810" s="3">
        <v>17.64</v>
      </c>
      <c r="F810" s="3">
        <v>17</v>
      </c>
      <c r="G810" s="4">
        <v>1.037647058823529</v>
      </c>
      <c r="H810" s="4">
        <v>0.0634920634920635</v>
      </c>
      <c r="I810" s="4">
        <v>-0.007363893990503634</v>
      </c>
      <c r="J810" s="4">
        <v>0.035</v>
      </c>
      <c r="K810" s="4">
        <v>0.08403073147396611</v>
      </c>
      <c r="L810" s="1" t="s">
        <v>648</v>
      </c>
      <c r="M810" s="3" t="s">
        <v>591</v>
      </c>
      <c r="N810" s="5">
        <v>10.37647058823529</v>
      </c>
      <c r="O810" s="3">
        <v>1.7</v>
      </c>
      <c r="P810" s="3">
        <v>1.12</v>
      </c>
      <c r="Q810" s="4">
        <v>0.6588235294117648</v>
      </c>
      <c r="R810" s="1">
        <v>5</v>
      </c>
      <c r="S810" s="4">
        <v>0.03496752704080697</v>
      </c>
      <c r="T810" s="1" t="s">
        <v>1014</v>
      </c>
      <c r="U810" s="4" t="s">
        <v>1063</v>
      </c>
      <c r="V810" s="1" t="s">
        <v>1066</v>
      </c>
      <c r="W810" s="6" t="s">
        <v>1076</v>
      </c>
      <c r="X810" s="7">
        <v>252.060791</v>
      </c>
      <c r="Y810" s="10">
        <v>45586</v>
      </c>
      <c r="Z810" s="1" t="s">
        <v>1081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HYPERLINK("https://www.suredividend.com/sure-analysis-JOUT/","Johnson Outdoors Inc.")</f>
        <v>0</v>
      </c>
      <c r="C811" s="1" t="s">
        <v>937</v>
      </c>
      <c r="D811" s="3">
        <v>36.08</v>
      </c>
      <c r="E811" s="3">
        <v>32.45</v>
      </c>
      <c r="F811" s="3">
        <v>25.5</v>
      </c>
      <c r="G811" s="4">
        <v>1.272549019607843</v>
      </c>
      <c r="H811" s="4">
        <v>0.04067796610169491</v>
      </c>
      <c r="I811" s="4">
        <v>-0.04706101184125855</v>
      </c>
      <c r="J811" s="4">
        <v>0.1</v>
      </c>
      <c r="K811" s="4">
        <v>0.08375780006159195</v>
      </c>
      <c r="L811" s="1" t="s">
        <v>648</v>
      </c>
      <c r="M811" s="3" t="s">
        <v>833</v>
      </c>
      <c r="N811" s="5">
        <v>19.08823529411765</v>
      </c>
      <c r="O811" s="3">
        <v>1.7</v>
      </c>
      <c r="P811" s="3">
        <v>1.32</v>
      </c>
      <c r="Q811" s="4">
        <v>0.7764705882352941</v>
      </c>
      <c r="R811" s="1">
        <v>11</v>
      </c>
      <c r="S811" s="4">
        <v>0.04051989624422681</v>
      </c>
      <c r="T811" s="1" t="s">
        <v>1015</v>
      </c>
      <c r="U811" s="4" t="s">
        <v>1062</v>
      </c>
      <c r="V811" s="1" t="s">
        <v>1066</v>
      </c>
      <c r="W811" s="6" t="s">
        <v>1077</v>
      </c>
      <c r="X811" s="7">
        <v>334.068389</v>
      </c>
      <c r="Y811" s="10">
        <v>45526</v>
      </c>
      <c r="Z811" s="1" t="s">
        <v>1081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HYPERLINK("https://www.suredividend.com/sure-analysis-GTY/","Getty Realty Corp.")</f>
        <v>0</v>
      </c>
      <c r="C812" s="1" t="s">
        <v>937</v>
      </c>
      <c r="D812" s="3">
        <v>32</v>
      </c>
      <c r="E812" s="3">
        <v>31.91</v>
      </c>
      <c r="F812" s="3">
        <v>34</v>
      </c>
      <c r="G812" s="4">
        <v>0.9385294117647058</v>
      </c>
      <c r="H812" s="4">
        <v>0.0589157004073958</v>
      </c>
      <c r="I812" s="4">
        <v>0.01276905381927329</v>
      </c>
      <c r="J812" s="4">
        <v>0.02</v>
      </c>
      <c r="K812" s="4">
        <v>0.08348311036832468</v>
      </c>
      <c r="L812" s="1" t="s">
        <v>648</v>
      </c>
      <c r="M812" s="3" t="s">
        <v>591</v>
      </c>
      <c r="N812" s="5">
        <v>13.69527896995708</v>
      </c>
      <c r="O812" s="3">
        <v>2.33</v>
      </c>
      <c r="P812" s="3">
        <v>1.88</v>
      </c>
      <c r="Q812" s="4">
        <v>0.8068669527896996</v>
      </c>
      <c r="R812" s="1">
        <v>12</v>
      </c>
      <c r="S812" s="4">
        <v>0.02431988176177757</v>
      </c>
      <c r="T812" s="1" t="s">
        <v>1059</v>
      </c>
      <c r="U812" s="4" t="s">
        <v>1063</v>
      </c>
      <c r="V812" s="1" t="s">
        <v>1066</v>
      </c>
      <c r="W812" s="6" t="s">
        <v>1076</v>
      </c>
      <c r="X812" s="7">
        <v>1755.604915</v>
      </c>
      <c r="Y812" s="10">
        <v>45608</v>
      </c>
      <c r="Z812" s="1" t="s">
        <v>1088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HYPERLINK("https://www.suredividend.com/sure-analysis-PFLT/","PennantPark Floating Rate Capital Ltd")</f>
        <v>0</v>
      </c>
      <c r="C813" s="1" t="s">
        <v>937</v>
      </c>
      <c r="D813" s="3">
        <v>11.1</v>
      </c>
      <c r="E813" s="3">
        <v>11.13</v>
      </c>
      <c r="F813" s="3">
        <v>10.6</v>
      </c>
      <c r="G813" s="4">
        <v>1.05</v>
      </c>
      <c r="H813" s="4">
        <v>0.1105121293800539</v>
      </c>
      <c r="I813" s="4">
        <v>-0.009710577713137658</v>
      </c>
      <c r="J813" s="4">
        <v>-0.003</v>
      </c>
      <c r="K813" s="4">
        <v>0.08312968649750374</v>
      </c>
      <c r="L813" s="1" t="s">
        <v>648</v>
      </c>
      <c r="M813" s="3" t="s">
        <v>591</v>
      </c>
      <c r="N813" s="5">
        <v>8.627906976744187</v>
      </c>
      <c r="O813" s="3">
        <v>1.29</v>
      </c>
      <c r="P813" s="3">
        <v>1.23</v>
      </c>
      <c r="Q813" s="4">
        <v>0.9534883720930232</v>
      </c>
      <c r="R813" s="1">
        <v>2</v>
      </c>
      <c r="S813" s="4">
        <v>0</v>
      </c>
      <c r="T813" s="1" t="s">
        <v>1054</v>
      </c>
      <c r="U813" s="4" t="s">
        <v>1065</v>
      </c>
      <c r="V813" s="1" t="s">
        <v>1066</v>
      </c>
      <c r="W813" s="6" t="s">
        <v>1072</v>
      </c>
      <c r="X813" s="7">
        <v>817.172525</v>
      </c>
      <c r="Y813" s="10">
        <v>45527</v>
      </c>
      <c r="Z813" s="1" t="s">
        <v>1094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HYPERLINK("https://www.suredividend.com/sure-analysis-ARLP/","Alliance Resource Partners, LP")</f>
        <v>0</v>
      </c>
      <c r="C814" s="1" t="s">
        <v>936</v>
      </c>
      <c r="D814" s="3">
        <v>25</v>
      </c>
      <c r="E814" s="3">
        <v>26.85</v>
      </c>
      <c r="F814" s="3">
        <v>26</v>
      </c>
      <c r="G814" s="4">
        <v>1.032692307692308</v>
      </c>
      <c r="H814" s="4">
        <v>0.1042830540037244</v>
      </c>
      <c r="I814" s="4">
        <v>-0.006413203647809174</v>
      </c>
      <c r="J814" s="4">
        <v>0</v>
      </c>
      <c r="K814" s="4">
        <v>0.08298674265897876</v>
      </c>
      <c r="L814" s="1" t="s">
        <v>648</v>
      </c>
      <c r="M814" s="3" t="s">
        <v>591</v>
      </c>
      <c r="N814" s="5">
        <v>7.336065573770492</v>
      </c>
      <c r="O814" s="3">
        <v>3.66</v>
      </c>
      <c r="P814" s="3">
        <v>2.8</v>
      </c>
      <c r="Q814" s="4">
        <v>0.7650273224043715</v>
      </c>
      <c r="R814" s="1">
        <v>0</v>
      </c>
      <c r="S814" s="4">
        <v>0</v>
      </c>
      <c r="T814" s="1" t="s">
        <v>980</v>
      </c>
      <c r="U814" s="4" t="s">
        <v>1064</v>
      </c>
      <c r="V814" s="1" t="s">
        <v>1066</v>
      </c>
      <c r="W814" s="6" t="s">
        <v>1078</v>
      </c>
      <c r="X814" s="7">
        <v>3438.4647</v>
      </c>
      <c r="Y814" s="10">
        <v>45593</v>
      </c>
      <c r="Z814" s="1" t="s">
        <v>1081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HYPERLINK("https://www.suredividend.com/sure-analysis-LTC/","LTC Properties, Inc.")</f>
        <v>0</v>
      </c>
      <c r="C815" s="1" t="s">
        <v>937</v>
      </c>
      <c r="D815" s="3">
        <v>38</v>
      </c>
      <c r="E815" s="3">
        <v>38.06</v>
      </c>
      <c r="F815" s="3">
        <v>39</v>
      </c>
      <c r="G815" s="4">
        <v>0.9758974358974359</v>
      </c>
      <c r="H815" s="4">
        <v>0.05990541250656857</v>
      </c>
      <c r="I815" s="4">
        <v>0.004891481277280008</v>
      </c>
      <c r="J815" s="4">
        <v>0.03</v>
      </c>
      <c r="K815" s="4">
        <v>0.08264846751557542</v>
      </c>
      <c r="L815" s="1" t="s">
        <v>648</v>
      </c>
      <c r="M815" s="3" t="s">
        <v>591</v>
      </c>
      <c r="N815" s="5">
        <v>14.41666666666667</v>
      </c>
      <c r="O815" s="3">
        <v>2.64</v>
      </c>
      <c r="P815" s="3">
        <v>2.28</v>
      </c>
      <c r="Q815" s="4">
        <v>0.8636363636363635</v>
      </c>
      <c r="R815" s="1">
        <v>0</v>
      </c>
      <c r="S815" s="4">
        <v>0</v>
      </c>
      <c r="T815" s="1" t="s">
        <v>959</v>
      </c>
      <c r="U815" s="4" t="s">
        <v>1063</v>
      </c>
      <c r="V815" s="1" t="s">
        <v>1066</v>
      </c>
      <c r="W815" s="6" t="s">
        <v>1076</v>
      </c>
      <c r="X815" s="7">
        <v>1722.17169</v>
      </c>
      <c r="Y815" s="10">
        <v>45597</v>
      </c>
      <c r="Z815" s="1" t="s">
        <v>1088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HYPERLINK("https://www.suredividend.com/sure-analysis-HVT/","Haverty Furniture Companies, Inc.")</f>
        <v>0</v>
      </c>
      <c r="C816" s="1" t="s">
        <v>937</v>
      </c>
      <c r="D816" s="3">
        <v>22</v>
      </c>
      <c r="E816" s="3">
        <v>23.27</v>
      </c>
      <c r="F816" s="3">
        <v>18</v>
      </c>
      <c r="G816" s="4">
        <v>1.292777777777778</v>
      </c>
      <c r="H816" s="4">
        <v>0.05500644606789858</v>
      </c>
      <c r="I816" s="4">
        <v>-0.05006207999278356</v>
      </c>
      <c r="J816" s="4">
        <v>0.08</v>
      </c>
      <c r="K816" s="4">
        <v>0.08229367385438002</v>
      </c>
      <c r="L816" s="1" t="s">
        <v>648</v>
      </c>
      <c r="M816" s="3" t="s">
        <v>833</v>
      </c>
      <c r="N816" s="5">
        <v>18.32283464566929</v>
      </c>
      <c r="O816" s="3">
        <v>1.27</v>
      </c>
      <c r="P816" s="3">
        <v>1.28</v>
      </c>
      <c r="Q816" s="4">
        <v>1.007874015748031</v>
      </c>
      <c r="R816" s="1">
        <v>11</v>
      </c>
      <c r="S816" s="4">
        <v>0.0799150058822331</v>
      </c>
      <c r="T816" s="1" t="s">
        <v>985</v>
      </c>
      <c r="U816" s="4" t="s">
        <v>1062</v>
      </c>
      <c r="V816" s="1" t="s">
        <v>1066</v>
      </c>
      <c r="W816" s="6" t="s">
        <v>1077</v>
      </c>
      <c r="X816" s="7">
        <v>380.994549</v>
      </c>
      <c r="Y816" s="10">
        <v>45599</v>
      </c>
      <c r="Z816" s="1" t="s">
        <v>1079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HYPERLINK("https://www.suredividend.com/sure-analysis-SLRC/","SLR Investment Corp")</f>
        <v>0</v>
      </c>
      <c r="C817" s="1" t="s">
        <v>937</v>
      </c>
      <c r="D817" s="3">
        <v>15.36</v>
      </c>
      <c r="E817" s="3">
        <v>16.38</v>
      </c>
      <c r="F817" s="3">
        <v>16.53</v>
      </c>
      <c r="G817" s="4">
        <v>0.9909255898366605</v>
      </c>
      <c r="H817" s="4">
        <v>0.1001221001221001</v>
      </c>
      <c r="I817" s="4">
        <v>0.001824829660451943</v>
      </c>
      <c r="J817" s="4">
        <v>-0.005</v>
      </c>
      <c r="K817" s="4">
        <v>0.08118987291873681</v>
      </c>
      <c r="L817" s="1" t="s">
        <v>648</v>
      </c>
      <c r="M817" s="3" t="s">
        <v>591</v>
      </c>
      <c r="N817" s="5">
        <v>9.413793103448276</v>
      </c>
      <c r="O817" s="3">
        <v>1.74</v>
      </c>
      <c r="P817" s="3">
        <v>1.64</v>
      </c>
      <c r="Q817" s="4">
        <v>0.9425287356321839</v>
      </c>
      <c r="R817" s="1">
        <v>0</v>
      </c>
      <c r="S817" s="4">
        <v>-0.00492634806525849</v>
      </c>
      <c r="T817" s="1" t="s">
        <v>975</v>
      </c>
      <c r="U817" s="4" t="s">
        <v>1065</v>
      </c>
      <c r="V817" s="1" t="s">
        <v>1066</v>
      </c>
      <c r="W817" s="6" t="s">
        <v>1072</v>
      </c>
      <c r="X817" s="7">
        <v>894.150451</v>
      </c>
      <c r="Y817" s="10">
        <v>45521</v>
      </c>
      <c r="Z817" s="1" t="s">
        <v>1081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HYPERLINK("https://www.suredividend.com/sure-analysis-ETD/","Ethan Allen Interiors, Inc.")</f>
        <v>0</v>
      </c>
      <c r="C818" s="1" t="s">
        <v>937</v>
      </c>
      <c r="D818" s="3">
        <v>30</v>
      </c>
      <c r="E818" s="3">
        <v>28.91</v>
      </c>
      <c r="F818" s="3">
        <v>28</v>
      </c>
      <c r="G818" s="4">
        <v>1.0325</v>
      </c>
      <c r="H818" s="4">
        <v>0.05396056727775856</v>
      </c>
      <c r="I818" s="4">
        <v>-0.006376194417760717</v>
      </c>
      <c r="J818" s="4">
        <v>0.04</v>
      </c>
      <c r="K818" s="4">
        <v>0.08106333563671297</v>
      </c>
      <c r="L818" s="1" t="s">
        <v>648</v>
      </c>
      <c r="M818" s="3" t="s">
        <v>591</v>
      </c>
      <c r="N818" s="5">
        <v>12.30212765957447</v>
      </c>
      <c r="O818" s="3">
        <v>2.35</v>
      </c>
      <c r="P818" s="3">
        <v>1.56</v>
      </c>
      <c r="Q818" s="4">
        <v>0.6638297872340425</v>
      </c>
      <c r="R818" s="1">
        <v>4</v>
      </c>
      <c r="S818" s="4">
        <v>0.03356702457817873</v>
      </c>
      <c r="T818" s="1" t="s">
        <v>949</v>
      </c>
      <c r="U818" s="4" t="s">
        <v>1062</v>
      </c>
      <c r="V818" s="1" t="s">
        <v>1066</v>
      </c>
      <c r="W818" s="6" t="s">
        <v>1077</v>
      </c>
      <c r="X818" s="7">
        <v>734.671544</v>
      </c>
      <c r="Y818" s="10">
        <v>45596</v>
      </c>
      <c r="Z818" s="1" t="s">
        <v>1088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HYPERLINK("https://www.suredividend.com/sure-analysis-KREF/","KKR Real Estate Finance Trust Inc")</f>
        <v>0</v>
      </c>
      <c r="C819" s="1" t="s">
        <v>937</v>
      </c>
      <c r="D819" s="3">
        <v>11.47</v>
      </c>
      <c r="E819" s="3">
        <v>11.4</v>
      </c>
      <c r="F819" s="3">
        <v>10.93</v>
      </c>
      <c r="G819" s="4">
        <v>1.043000914913083</v>
      </c>
      <c r="H819" s="4">
        <v>0.08771929824561403</v>
      </c>
      <c r="I819" s="4">
        <v>-0.008385058281427993</v>
      </c>
      <c r="J819" s="4">
        <v>0.015</v>
      </c>
      <c r="K819" s="4">
        <v>0.08031412741577704</v>
      </c>
      <c r="L819" s="1" t="s">
        <v>648</v>
      </c>
      <c r="M819" s="3" t="s">
        <v>591</v>
      </c>
      <c r="N819" s="5">
        <v>9.913043478260871</v>
      </c>
      <c r="O819" s="3">
        <v>1.15</v>
      </c>
      <c r="P819" s="3">
        <v>1</v>
      </c>
      <c r="Q819" s="4">
        <v>0.8695652173913044</v>
      </c>
      <c r="R819" s="1">
        <v>0</v>
      </c>
      <c r="S819" s="4">
        <v>0</v>
      </c>
      <c r="T819" s="1" t="s">
        <v>965</v>
      </c>
      <c r="U819" s="4" t="s">
        <v>1063</v>
      </c>
      <c r="V819" s="1" t="s">
        <v>1066</v>
      </c>
      <c r="W819" s="6" t="s">
        <v>1076</v>
      </c>
      <c r="X819" s="7">
        <v>793.823948</v>
      </c>
      <c r="Y819" s="10">
        <v>45587</v>
      </c>
      <c r="Z819" s="1" t="s">
        <v>1081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HYPERLINK("https://www.suredividend.com/sure-analysis-TRNO/","Terreno Realty Corp")</f>
        <v>0</v>
      </c>
      <c r="C820" s="1" t="s">
        <v>937</v>
      </c>
      <c r="D820" s="3">
        <v>68</v>
      </c>
      <c r="E820" s="3">
        <v>60.62</v>
      </c>
      <c r="F820" s="3">
        <v>52</v>
      </c>
      <c r="G820" s="4">
        <v>1.165769230769231</v>
      </c>
      <c r="H820" s="4">
        <v>0.03233256351039261</v>
      </c>
      <c r="I820" s="4">
        <v>-0.03021048958980888</v>
      </c>
      <c r="J820" s="4">
        <v>0.08</v>
      </c>
      <c r="K820" s="4">
        <v>0.0794006678198742</v>
      </c>
      <c r="L820" s="1" t="s">
        <v>648</v>
      </c>
      <c r="M820" s="3" t="s">
        <v>833</v>
      </c>
      <c r="N820" s="5">
        <v>25.57805907172996</v>
      </c>
      <c r="O820" s="3">
        <v>2.37</v>
      </c>
      <c r="P820" s="3">
        <v>1.96</v>
      </c>
      <c r="Q820" s="4">
        <v>0.8270042194092827</v>
      </c>
      <c r="R820" s="1">
        <v>13</v>
      </c>
      <c r="S820" s="4">
        <v>0.0800087729241854</v>
      </c>
      <c r="T820" s="1" t="s">
        <v>965</v>
      </c>
      <c r="U820" s="4" t="s">
        <v>1063</v>
      </c>
      <c r="V820" s="1" t="s">
        <v>1066</v>
      </c>
      <c r="W820" s="6" t="s">
        <v>1076</v>
      </c>
      <c r="X820" s="7">
        <v>6045.977649</v>
      </c>
      <c r="Y820" s="10">
        <v>45512</v>
      </c>
      <c r="Z820" s="1" t="s">
        <v>1081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HYPERLINK("https://www.suredividend.com/sure-analysis-APAM/","Artisan Partners Asset Management Inc")</f>
        <v>0</v>
      </c>
      <c r="C821" s="1" t="s">
        <v>937</v>
      </c>
      <c r="D821" s="3">
        <v>44</v>
      </c>
      <c r="E821" s="3">
        <v>46.86</v>
      </c>
      <c r="F821" s="3">
        <v>37</v>
      </c>
      <c r="G821" s="4">
        <v>1.266486486486486</v>
      </c>
      <c r="H821" s="4">
        <v>0.05697823303457106</v>
      </c>
      <c r="I821" s="4">
        <v>-0.04615043065027646</v>
      </c>
      <c r="J821" s="4">
        <v>0.08</v>
      </c>
      <c r="K821" s="4">
        <v>0.07902969292864448</v>
      </c>
      <c r="L821" s="1" t="s">
        <v>648</v>
      </c>
      <c r="M821" s="3" t="s">
        <v>591</v>
      </c>
      <c r="N821" s="5">
        <v>13.78235294117647</v>
      </c>
      <c r="O821" s="3">
        <v>3.4</v>
      </c>
      <c r="P821" s="3">
        <v>2.67</v>
      </c>
      <c r="Q821" s="4">
        <v>0.7852941176470588</v>
      </c>
      <c r="R821" s="1">
        <v>0</v>
      </c>
      <c r="S821" s="4">
        <v>0.02014557692513019</v>
      </c>
      <c r="T821" s="1" t="s">
        <v>972</v>
      </c>
      <c r="U821" s="4" t="s">
        <v>1062</v>
      </c>
      <c r="V821" s="1" t="s">
        <v>1066</v>
      </c>
      <c r="W821" s="6" t="s">
        <v>1072</v>
      </c>
      <c r="X821" s="7">
        <v>3766.526585</v>
      </c>
      <c r="Y821" s="10">
        <v>45595</v>
      </c>
      <c r="Z821" s="1" t="s">
        <v>1089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HYPERLINK("https://www.suredividend.com/sure-analysis-EBF/","Ennis Inc.")</f>
        <v>0</v>
      </c>
      <c r="C822" s="1" t="s">
        <v>937</v>
      </c>
      <c r="D822" s="3">
        <v>25</v>
      </c>
      <c r="E822" s="3">
        <v>21.05</v>
      </c>
      <c r="F822" s="3">
        <v>24</v>
      </c>
      <c r="G822" s="4">
        <v>0.8770833333333333</v>
      </c>
      <c r="H822" s="4">
        <v>0.04750593824228028</v>
      </c>
      <c r="I822" s="4">
        <v>0.02657770546706839</v>
      </c>
      <c r="J822" s="4">
        <v>0.01</v>
      </c>
      <c r="K822" s="4">
        <v>0.07835656985677675</v>
      </c>
      <c r="L822" s="1" t="s">
        <v>648</v>
      </c>
      <c r="M822" s="3" t="s">
        <v>591</v>
      </c>
      <c r="N822" s="5">
        <v>13.40764331210191</v>
      </c>
      <c r="O822" s="3">
        <v>1.57</v>
      </c>
      <c r="P822" s="3">
        <v>1</v>
      </c>
      <c r="Q822" s="4">
        <v>0.6369426751592356</v>
      </c>
      <c r="R822" s="1">
        <v>2</v>
      </c>
      <c r="S822" s="4">
        <v>0.03012896281839894</v>
      </c>
      <c r="T822" s="1" t="s">
        <v>962</v>
      </c>
      <c r="U822" s="4" t="s">
        <v>1062</v>
      </c>
      <c r="V822" s="1" t="s">
        <v>1066</v>
      </c>
      <c r="W822" s="6" t="s">
        <v>1069</v>
      </c>
      <c r="X822" s="7">
        <v>547.641165</v>
      </c>
      <c r="Y822" s="10">
        <v>45567</v>
      </c>
      <c r="Z822" s="1" t="s">
        <v>1093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HYPERLINK("https://www.suredividend.com/sure-analysis-TSLX/","Sixth Street Specialty Lending Inc")</f>
        <v>0</v>
      </c>
      <c r="C823" s="1" t="s">
        <v>937</v>
      </c>
      <c r="D823" s="3">
        <v>20.84</v>
      </c>
      <c r="E823" s="3">
        <v>20.505</v>
      </c>
      <c r="F823" s="3">
        <v>20.7</v>
      </c>
      <c r="G823" s="4">
        <v>0.9905797101449275</v>
      </c>
      <c r="H823" s="4">
        <v>0.08973421116800781</v>
      </c>
      <c r="I823" s="4">
        <v>0.001894781118876976</v>
      </c>
      <c r="J823" s="4">
        <v>0</v>
      </c>
      <c r="K823" s="4">
        <v>0.07835630749751976</v>
      </c>
      <c r="L823" s="1" t="s">
        <v>648</v>
      </c>
      <c r="M823" s="3" t="s">
        <v>591</v>
      </c>
      <c r="N823" s="5">
        <v>8.915217391304347</v>
      </c>
      <c r="O823" s="3">
        <v>2.3</v>
      </c>
      <c r="P823" s="3">
        <v>1.84</v>
      </c>
      <c r="Q823" s="4">
        <v>0.8</v>
      </c>
      <c r="R823" s="1">
        <v>2</v>
      </c>
      <c r="S823" s="4">
        <v>0</v>
      </c>
      <c r="T823" s="1" t="s">
        <v>943</v>
      </c>
      <c r="U823" s="4" t="s">
        <v>1065</v>
      </c>
      <c r="V823" s="1" t="s">
        <v>1066</v>
      </c>
      <c r="W823" s="6" t="s">
        <v>1072</v>
      </c>
      <c r="X823" s="7">
        <v>1913.011231</v>
      </c>
      <c r="Y823" s="10">
        <v>45506</v>
      </c>
      <c r="Z823" s="1" t="s">
        <v>1081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HYPERLINK("https://www.suredividend.com/sure-analysis-NXRT/","NexPoint Residential Trust Inc")</f>
        <v>0</v>
      </c>
      <c r="C824" s="1" t="s">
        <v>938</v>
      </c>
      <c r="D824" s="3">
        <v>43</v>
      </c>
      <c r="E824" s="3">
        <v>45.35</v>
      </c>
      <c r="F824" s="3">
        <v>43</v>
      </c>
      <c r="G824" s="4">
        <v>1.054651162790698</v>
      </c>
      <c r="H824" s="4">
        <v>0.04498346196251378</v>
      </c>
      <c r="I824" s="4">
        <v>-0.01058558630095774</v>
      </c>
      <c r="J824" s="4">
        <v>0.04</v>
      </c>
      <c r="K824" s="4">
        <v>0.07802847396885793</v>
      </c>
      <c r="L824" s="1" t="s">
        <v>648</v>
      </c>
      <c r="M824" s="3" t="s">
        <v>591</v>
      </c>
      <c r="N824" s="5">
        <v>14.26100628930818</v>
      </c>
      <c r="O824" s="3">
        <v>3.18</v>
      </c>
      <c r="P824" s="3">
        <v>2.04</v>
      </c>
      <c r="Q824" s="4">
        <v>0.6415094339622641</v>
      </c>
      <c r="R824" s="1">
        <v>9</v>
      </c>
      <c r="S824" s="4">
        <v>0.1003051510560558</v>
      </c>
      <c r="T824" s="1" t="s">
        <v>996</v>
      </c>
      <c r="U824" s="4" t="s">
        <v>1063</v>
      </c>
      <c r="V824" s="1" t="s">
        <v>1066</v>
      </c>
      <c r="W824" s="6" t="s">
        <v>1076</v>
      </c>
      <c r="X824" s="7">
        <v>1153.32058</v>
      </c>
      <c r="Y824" s="10">
        <v>45595</v>
      </c>
      <c r="Z824" s="1" t="s">
        <v>1081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HYPERLINK("https://www.suredividend.com/sure-analysis-FCPT/","Four Corners Property Trust Inc")</f>
        <v>0</v>
      </c>
      <c r="C825" s="1" t="s">
        <v>937</v>
      </c>
      <c r="D825" s="3">
        <v>27</v>
      </c>
      <c r="E825" s="3">
        <v>28.75</v>
      </c>
      <c r="F825" s="3">
        <v>28</v>
      </c>
      <c r="G825" s="4">
        <v>1.026785714285714</v>
      </c>
      <c r="H825" s="4">
        <v>0.04939130434782608</v>
      </c>
      <c r="I825" s="4">
        <v>-0.005272701665358093</v>
      </c>
      <c r="J825" s="4">
        <v>0.04</v>
      </c>
      <c r="K825" s="4">
        <v>0.07749601627794966</v>
      </c>
      <c r="L825" s="1" t="s">
        <v>648</v>
      </c>
      <c r="M825" s="3" t="s">
        <v>833</v>
      </c>
      <c r="N825" s="5">
        <v>17.31927710843373</v>
      </c>
      <c r="O825" s="3">
        <v>1.66</v>
      </c>
      <c r="P825" s="3">
        <v>1.42</v>
      </c>
      <c r="Q825" s="4">
        <v>0.8554216867469879</v>
      </c>
      <c r="R825" s="1">
        <v>9</v>
      </c>
      <c r="S825" s="4">
        <v>0.02670418915342077</v>
      </c>
      <c r="T825" s="1" t="s">
        <v>965</v>
      </c>
      <c r="U825" s="4" t="s">
        <v>1063</v>
      </c>
      <c r="V825" s="1" t="s">
        <v>1066</v>
      </c>
      <c r="W825" s="6" t="s">
        <v>1076</v>
      </c>
      <c r="X825" s="7">
        <v>2782.063973</v>
      </c>
      <c r="Y825" s="10">
        <v>45514</v>
      </c>
      <c r="Z825" s="1" t="s">
        <v>1084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HYPERLINK("https://www.suredividend.com/sure-analysis-MAA/","Mid-America Apartment Communities, Inc.")</f>
        <v>0</v>
      </c>
      <c r="C826" s="1" t="s">
        <v>937</v>
      </c>
      <c r="D826" s="3">
        <v>152</v>
      </c>
      <c r="E826" s="3">
        <v>158.5</v>
      </c>
      <c r="F826" s="3">
        <v>153</v>
      </c>
      <c r="G826" s="4">
        <v>1.035947712418301</v>
      </c>
      <c r="H826" s="4">
        <v>0.03709779179810725</v>
      </c>
      <c r="I826" s="4">
        <v>-0.007038447667538361</v>
      </c>
      <c r="J826" s="4">
        <v>0.05</v>
      </c>
      <c r="K826" s="4">
        <v>0.07719422967539935</v>
      </c>
      <c r="L826" s="1" t="s">
        <v>648</v>
      </c>
      <c r="M826" s="3" t="s">
        <v>833</v>
      </c>
      <c r="N826" s="5">
        <v>17.80898876404494</v>
      </c>
      <c r="O826" s="3">
        <v>8.9</v>
      </c>
      <c r="P826" s="3">
        <v>5.88</v>
      </c>
      <c r="Q826" s="4">
        <v>0.6606741573033708</v>
      </c>
      <c r="R826" s="1">
        <v>13</v>
      </c>
      <c r="S826" s="4">
        <v>0.05486474724903179</v>
      </c>
      <c r="T826" s="1" t="s">
        <v>963</v>
      </c>
      <c r="U826" s="4" t="s">
        <v>1063</v>
      </c>
      <c r="V826" s="1" t="s">
        <v>1066</v>
      </c>
      <c r="W826" s="6" t="s">
        <v>1076</v>
      </c>
      <c r="X826" s="7">
        <v>18483.245105</v>
      </c>
      <c r="Y826" s="10">
        <v>45596</v>
      </c>
      <c r="Z826" s="1" t="s">
        <v>1088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HYPERLINK("https://www.suredividend.com/sure-analysis-AMH/","American Homes 4 Rent")</f>
        <v>0</v>
      </c>
      <c r="C827" s="1" t="s">
        <v>937</v>
      </c>
      <c r="D827" s="3">
        <v>37</v>
      </c>
      <c r="E827" s="3">
        <v>37.44</v>
      </c>
      <c r="F827" s="3">
        <v>37</v>
      </c>
      <c r="G827" s="4">
        <v>1.011891891891892</v>
      </c>
      <c r="H827" s="4">
        <v>0.02777777777777778</v>
      </c>
      <c r="I827" s="4">
        <v>-0.002361554924328102</v>
      </c>
      <c r="J827" s="4">
        <v>0.05</v>
      </c>
      <c r="K827" s="4">
        <v>0.07676845100879648</v>
      </c>
      <c r="L827" s="1" t="s">
        <v>648</v>
      </c>
      <c r="M827" s="3" t="s">
        <v>833</v>
      </c>
      <c r="N827" s="5">
        <v>21.15254237288135</v>
      </c>
      <c r="O827" s="3">
        <v>1.77</v>
      </c>
      <c r="P827" s="3">
        <v>1.04</v>
      </c>
      <c r="Q827" s="4">
        <v>0.5875706214689266</v>
      </c>
      <c r="R827" s="1">
        <v>4</v>
      </c>
      <c r="S827" s="4">
        <v>0.09935163429189564</v>
      </c>
      <c r="T827" s="1" t="s">
        <v>975</v>
      </c>
      <c r="U827" s="4" t="s">
        <v>1063</v>
      </c>
      <c r="V827" s="1" t="s">
        <v>1066</v>
      </c>
      <c r="W827" s="6" t="s">
        <v>1076</v>
      </c>
      <c r="X827" s="7">
        <v>13834.352825</v>
      </c>
      <c r="Y827" s="10">
        <v>45597</v>
      </c>
      <c r="Z827" s="1" t="s">
        <v>1079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HYPERLINK("https://www.suredividend.com/sure-analysis-KRNY/","Kearny Financial Corp.")</f>
        <v>0</v>
      </c>
      <c r="C828" s="1" t="s">
        <v>937</v>
      </c>
      <c r="D828" s="3">
        <v>8.199999999999999</v>
      </c>
      <c r="E828" s="3">
        <v>8.130000000000001</v>
      </c>
      <c r="F828" s="3">
        <v>7.28</v>
      </c>
      <c r="G828" s="4">
        <v>1.116758241758242</v>
      </c>
      <c r="H828" s="4">
        <v>0.05412054120541205</v>
      </c>
      <c r="I828" s="4">
        <v>-0.02184390199377106</v>
      </c>
      <c r="J828" s="4">
        <v>0.05</v>
      </c>
      <c r="K828" s="4">
        <v>0.07546988930436016</v>
      </c>
      <c r="L828" s="1" t="s">
        <v>648</v>
      </c>
      <c r="M828" s="3" t="s">
        <v>591</v>
      </c>
      <c r="N828" s="5">
        <v>15.63461538461539</v>
      </c>
      <c r="O828" s="3">
        <v>0.52</v>
      </c>
      <c r="P828" s="3">
        <v>0.44</v>
      </c>
      <c r="Q828" s="4">
        <v>0.8461538461538461</v>
      </c>
      <c r="R828" s="1">
        <v>8</v>
      </c>
      <c r="S828" s="4">
        <v>0.02996744995959233</v>
      </c>
      <c r="T828" s="1" t="s">
        <v>1060</v>
      </c>
      <c r="U828" s="4" t="s">
        <v>1062</v>
      </c>
      <c r="V828" s="1" t="s">
        <v>1066</v>
      </c>
      <c r="W828" s="6" t="s">
        <v>1072</v>
      </c>
      <c r="X828" s="7">
        <v>755.986007</v>
      </c>
      <c r="Y828" s="10">
        <v>45611</v>
      </c>
      <c r="Z828" s="1" t="s">
        <v>1093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HYPERLINK("https://www.suredividend.com/sure-analysis-ABR/","Arbor Realty Trust Inc.")</f>
        <v>0</v>
      </c>
      <c r="C829" s="1" t="s">
        <v>937</v>
      </c>
      <c r="D829" s="3">
        <v>15.5</v>
      </c>
      <c r="E829" s="3">
        <v>14.79</v>
      </c>
      <c r="F829" s="3">
        <v>12.2</v>
      </c>
      <c r="G829" s="4">
        <v>1.212295081967213</v>
      </c>
      <c r="H829" s="4">
        <v>0.1162947937795808</v>
      </c>
      <c r="I829" s="4">
        <v>-0.037771244492662</v>
      </c>
      <c r="J829" s="4">
        <v>0.006</v>
      </c>
      <c r="K829" s="4">
        <v>0.07436599414131551</v>
      </c>
      <c r="L829" s="1" t="s">
        <v>648</v>
      </c>
      <c r="M829" s="3" t="s">
        <v>591</v>
      </c>
      <c r="N829" s="5">
        <v>8.751479289940828</v>
      </c>
      <c r="O829" s="3">
        <v>1.69</v>
      </c>
      <c r="P829" s="3">
        <v>1.72</v>
      </c>
      <c r="Q829" s="4">
        <v>1.017751479289941</v>
      </c>
      <c r="R829" s="1">
        <v>11</v>
      </c>
      <c r="S829" s="4">
        <v>0</v>
      </c>
      <c r="T829" s="1" t="s">
        <v>972</v>
      </c>
      <c r="U829" s="4" t="s">
        <v>1063</v>
      </c>
      <c r="V829" s="1" t="s">
        <v>1066</v>
      </c>
      <c r="W829" s="6" t="s">
        <v>1076</v>
      </c>
      <c r="X829" s="7">
        <v>2787.637724</v>
      </c>
      <c r="Y829" s="10">
        <v>45611</v>
      </c>
      <c r="Z829" s="1" t="s">
        <v>1094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HYPERLINK("https://www.suredividend.com/sure-analysis-MSBI/","Midland States Bancorp, Inc.")</f>
        <v>0</v>
      </c>
      <c r="C830" s="1" t="s">
        <v>937</v>
      </c>
      <c r="D830" s="3">
        <v>26</v>
      </c>
      <c r="E830" s="3">
        <v>26.29</v>
      </c>
      <c r="F830" s="3">
        <v>23</v>
      </c>
      <c r="G830" s="4">
        <v>1.14304347826087</v>
      </c>
      <c r="H830" s="4">
        <v>0.04716622289844048</v>
      </c>
      <c r="I830" s="4">
        <v>-0.02638456564387237</v>
      </c>
      <c r="J830" s="4">
        <v>0.06</v>
      </c>
      <c r="K830" s="4">
        <v>0.07399860783194856</v>
      </c>
      <c r="L830" s="1" t="s">
        <v>648</v>
      </c>
      <c r="M830" s="3" t="s">
        <v>591</v>
      </c>
      <c r="N830" s="5">
        <v>13.145</v>
      </c>
      <c r="O830" s="3">
        <v>2</v>
      </c>
      <c r="P830" s="3">
        <v>1.24</v>
      </c>
      <c r="Q830" s="4">
        <v>0.62</v>
      </c>
      <c r="R830" s="1">
        <v>8</v>
      </c>
      <c r="S830" s="4">
        <v>0.03035803310185115</v>
      </c>
      <c r="T830" s="1" t="s">
        <v>981</v>
      </c>
      <c r="U830" s="4" t="s">
        <v>1062</v>
      </c>
      <c r="V830" s="1" t="s">
        <v>1066</v>
      </c>
      <c r="W830" s="6" t="s">
        <v>1072</v>
      </c>
      <c r="X830" s="7">
        <v>562.645041</v>
      </c>
      <c r="Y830" s="10">
        <v>45607</v>
      </c>
      <c r="Z830" s="1" t="s">
        <v>1088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HYPERLINK("https://www.suredividend.com/sure-analysis-EGP/","Eastgroup Properties, Inc.")</f>
        <v>0</v>
      </c>
      <c r="C831" s="1" t="s">
        <v>937</v>
      </c>
      <c r="D831" s="3">
        <v>181</v>
      </c>
      <c r="E831" s="3">
        <v>172.7</v>
      </c>
      <c r="F831" s="3">
        <v>150</v>
      </c>
      <c r="G831" s="4">
        <v>1.151333333333333</v>
      </c>
      <c r="H831" s="4">
        <v>0.03242617255356109</v>
      </c>
      <c r="I831" s="4">
        <v>-0.02779067056896445</v>
      </c>
      <c r="J831" s="4">
        <v>0.07000000000000001</v>
      </c>
      <c r="K831" s="4">
        <v>0.07320379901289775</v>
      </c>
      <c r="L831" s="1" t="s">
        <v>648</v>
      </c>
      <c r="M831" s="3" t="s">
        <v>833</v>
      </c>
      <c r="N831" s="5">
        <v>20.68263473053892</v>
      </c>
      <c r="O831" s="3">
        <v>8.35</v>
      </c>
      <c r="P831" s="3">
        <v>5.6</v>
      </c>
      <c r="Q831" s="4">
        <v>0.6706586826347305</v>
      </c>
      <c r="R831" s="1">
        <v>14</v>
      </c>
      <c r="S831" s="4">
        <v>0.08004627062488434</v>
      </c>
      <c r="T831" s="1" t="s">
        <v>965</v>
      </c>
      <c r="U831" s="4" t="s">
        <v>1063</v>
      </c>
      <c r="V831" s="1" t="s">
        <v>1066</v>
      </c>
      <c r="W831" s="6" t="s">
        <v>1076</v>
      </c>
      <c r="X831" s="7">
        <v>8550.607405000001</v>
      </c>
      <c r="Y831" s="10">
        <v>45589</v>
      </c>
      <c r="Z831" s="1" t="s">
        <v>1081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HYPERLINK("https://www.suredividend.com/sure-analysis-UMH/","UMH Properties Inc")</f>
        <v>0</v>
      </c>
      <c r="C832" s="1" t="s">
        <v>937</v>
      </c>
      <c r="D832" s="3">
        <v>19.3</v>
      </c>
      <c r="E832" s="3">
        <v>19.15</v>
      </c>
      <c r="F832" s="3">
        <v>19.9</v>
      </c>
      <c r="G832" s="4">
        <v>0.9623115577889447</v>
      </c>
      <c r="H832" s="4">
        <v>0.04490861618798956</v>
      </c>
      <c r="I832" s="4">
        <v>0.007712996306602049</v>
      </c>
      <c r="J832" s="4">
        <v>0.025</v>
      </c>
      <c r="K832" s="4">
        <v>0.07291388302735013</v>
      </c>
      <c r="L832" s="1" t="s">
        <v>648</v>
      </c>
      <c r="M832" s="3" t="s">
        <v>833</v>
      </c>
      <c r="N832" s="5">
        <v>19.94791666666666</v>
      </c>
      <c r="O832" s="3">
        <v>0.96</v>
      </c>
      <c r="P832" s="3">
        <v>0.86</v>
      </c>
      <c r="Q832" s="4">
        <v>0.8958333333333334</v>
      </c>
      <c r="R832" s="1">
        <v>4</v>
      </c>
      <c r="S832" s="4">
        <v>0.03062413800126618</v>
      </c>
      <c r="T832" s="1" t="s">
        <v>972</v>
      </c>
      <c r="U832" s="4" t="s">
        <v>1063</v>
      </c>
      <c r="V832" s="1" t="s">
        <v>1066</v>
      </c>
      <c r="W832" s="6" t="s">
        <v>1076</v>
      </c>
      <c r="X832" s="7">
        <v>1509.352964</v>
      </c>
      <c r="Y832" s="10">
        <v>45607</v>
      </c>
      <c r="Z832" s="1" t="s">
        <v>1094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HYPERLINK("https://www.suredividend.com/sure-analysis-KEY/","Keycorp")</f>
        <v>0</v>
      </c>
      <c r="C833" s="1" t="s">
        <v>936</v>
      </c>
      <c r="D833" s="3">
        <v>17</v>
      </c>
      <c r="E833" s="3">
        <v>19.23</v>
      </c>
      <c r="F833" s="3">
        <v>14</v>
      </c>
      <c r="G833" s="4">
        <v>1.373571428571429</v>
      </c>
      <c r="H833" s="4">
        <v>0.04264170566822673</v>
      </c>
      <c r="I833" s="4">
        <v>-0.06150978197348034</v>
      </c>
      <c r="J833" s="4">
        <v>0.1</v>
      </c>
      <c r="K833" s="4">
        <v>0.07271050343704122</v>
      </c>
      <c r="L833" s="1" t="s">
        <v>648</v>
      </c>
      <c r="M833" s="3" t="s">
        <v>591</v>
      </c>
      <c r="N833" s="5">
        <v>16.72173913043478</v>
      </c>
      <c r="O833" s="3">
        <v>1.15</v>
      </c>
      <c r="P833" s="3">
        <v>0.82</v>
      </c>
      <c r="Q833" s="4">
        <v>0.7130434782608696</v>
      </c>
      <c r="R833" s="1">
        <v>12</v>
      </c>
      <c r="S833" s="4">
        <v>0.0506911866246349</v>
      </c>
      <c r="T833" s="1" t="s">
        <v>977</v>
      </c>
      <c r="U833" s="4" t="s">
        <v>1062</v>
      </c>
      <c r="V833" s="1" t="s">
        <v>1066</v>
      </c>
      <c r="W833" s="6" t="s">
        <v>1072</v>
      </c>
      <c r="X833" s="7">
        <v>19062.371821</v>
      </c>
      <c r="Y833" s="10">
        <v>45583</v>
      </c>
      <c r="Z833" s="1" t="s">
        <v>1088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HYPERLINK("https://www.suredividend.com/sure-analysis-PAGP/","Plains GP Holdings LP")</f>
        <v>0</v>
      </c>
      <c r="C834" s="1" t="s">
        <v>937</v>
      </c>
      <c r="D834" s="3">
        <v>18</v>
      </c>
      <c r="E834" s="3">
        <v>18.51</v>
      </c>
      <c r="F834" s="3">
        <v>15.3</v>
      </c>
      <c r="G834" s="4">
        <v>1.209803921568628</v>
      </c>
      <c r="H834" s="4">
        <v>0.06861156131820637</v>
      </c>
      <c r="I834" s="4">
        <v>-0.03737529698389841</v>
      </c>
      <c r="J834" s="4">
        <v>0.05</v>
      </c>
      <c r="K834" s="4">
        <v>0.07246816981648996</v>
      </c>
      <c r="L834" s="1" t="s">
        <v>648</v>
      </c>
      <c r="M834" s="3" t="s">
        <v>591</v>
      </c>
      <c r="N834" s="5">
        <v>15.6864406779661</v>
      </c>
      <c r="O834" s="3">
        <v>1.18</v>
      </c>
      <c r="P834" s="3">
        <v>1.27</v>
      </c>
      <c r="Q834" s="4">
        <v>1.076271186440678</v>
      </c>
      <c r="R834" s="1">
        <v>3</v>
      </c>
      <c r="S834" s="4">
        <v>0.01968225823303538</v>
      </c>
      <c r="T834" s="1" t="s">
        <v>983</v>
      </c>
      <c r="U834" s="4" t="s">
        <v>1064</v>
      </c>
      <c r="V834" s="1" t="s">
        <v>1066</v>
      </c>
      <c r="W834" s="6" t="s">
        <v>1078</v>
      </c>
      <c r="X834" s="7">
        <v>3655.090088</v>
      </c>
      <c r="Y834" s="10">
        <v>45609</v>
      </c>
      <c r="Z834" s="1" t="s">
        <v>1080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HYPERLINK("https://www.suredividend.com/sure-analysis-BFS/","Saul Centers, Inc.")</f>
        <v>0</v>
      </c>
      <c r="C835" s="1" t="s">
        <v>937</v>
      </c>
      <c r="D835" s="3">
        <v>42</v>
      </c>
      <c r="E835" s="3">
        <v>39.42</v>
      </c>
      <c r="F835" s="3">
        <v>37</v>
      </c>
      <c r="G835" s="4">
        <v>1.065405405405405</v>
      </c>
      <c r="H835" s="4">
        <v>0.05986808726534754</v>
      </c>
      <c r="I835" s="4">
        <v>-0.01259113770822484</v>
      </c>
      <c r="J835" s="4">
        <v>0.03</v>
      </c>
      <c r="K835" s="4">
        <v>0.0720123557014638</v>
      </c>
      <c r="L835" s="1" t="s">
        <v>648</v>
      </c>
      <c r="M835" s="3" t="s">
        <v>591</v>
      </c>
      <c r="N835" s="5">
        <v>12.31875</v>
      </c>
      <c r="O835" s="3">
        <v>3.2</v>
      </c>
      <c r="P835" s="3">
        <v>2.36</v>
      </c>
      <c r="Q835" s="4">
        <v>0.7374999999999999</v>
      </c>
      <c r="R835" s="1">
        <v>0</v>
      </c>
      <c r="S835" s="4">
        <v>0.0303095182681723</v>
      </c>
      <c r="T835" s="1" t="s">
        <v>963</v>
      </c>
      <c r="U835" s="4" t="s">
        <v>1063</v>
      </c>
      <c r="V835" s="1" t="s">
        <v>1066</v>
      </c>
      <c r="W835" s="6" t="s">
        <v>1076</v>
      </c>
      <c r="X835" s="7">
        <v>951.846498</v>
      </c>
      <c r="Y835" s="10">
        <v>45607</v>
      </c>
      <c r="Z835" s="1" t="s">
        <v>1081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HYPERLINK("https://www.suredividend.com/sure-analysis-BRT/","BRT Apartments Corp")</f>
        <v>0</v>
      </c>
      <c r="C836" s="1" t="s">
        <v>937</v>
      </c>
      <c r="D836" s="3">
        <v>18</v>
      </c>
      <c r="E836" s="3">
        <v>19.435</v>
      </c>
      <c r="F836" s="3">
        <v>19</v>
      </c>
      <c r="G836" s="4">
        <v>1.022894736842105</v>
      </c>
      <c r="H836" s="4">
        <v>0.05145356315924878</v>
      </c>
      <c r="I836" s="4">
        <v>-0.004517084176093755</v>
      </c>
      <c r="J836" s="4">
        <v>0.03</v>
      </c>
      <c r="K836" s="4">
        <v>0.07186291326496042</v>
      </c>
      <c r="L836" s="1" t="s">
        <v>648</v>
      </c>
      <c r="M836" s="3" t="s">
        <v>833</v>
      </c>
      <c r="N836" s="5">
        <v>16.9</v>
      </c>
      <c r="O836" s="3">
        <v>1.15</v>
      </c>
      <c r="P836" s="3">
        <v>1</v>
      </c>
      <c r="Q836" s="4">
        <v>0.8695652173913044</v>
      </c>
      <c r="R836" s="1">
        <v>6</v>
      </c>
      <c r="S836" s="4">
        <v>0.03012896281839894</v>
      </c>
      <c r="T836" s="1" t="s">
        <v>1019</v>
      </c>
      <c r="U836" s="4" t="s">
        <v>1062</v>
      </c>
      <c r="V836" s="1" t="s">
        <v>1066</v>
      </c>
      <c r="W836" s="6" t="s">
        <v>1076</v>
      </c>
      <c r="X836" s="7">
        <v>365.212772</v>
      </c>
      <c r="Y836" s="10">
        <v>45532</v>
      </c>
      <c r="Z836" s="1" t="s">
        <v>1088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HYPERLINK("https://www.suredividend.com/sure-analysis-EQR/","Equity Residential Properties Trust")</f>
        <v>0</v>
      </c>
      <c r="C837" s="1" t="s">
        <v>937</v>
      </c>
      <c r="D837" s="3">
        <v>74</v>
      </c>
      <c r="E837" s="3">
        <v>74.41</v>
      </c>
      <c r="F837" s="3">
        <v>70</v>
      </c>
      <c r="G837" s="4">
        <v>1.063</v>
      </c>
      <c r="H837" s="4">
        <v>0.03628544550463648</v>
      </c>
      <c r="I837" s="4">
        <v>-0.01214467078108605</v>
      </c>
      <c r="J837" s="4">
        <v>0.052</v>
      </c>
      <c r="K837" s="4">
        <v>0.07174405678330698</v>
      </c>
      <c r="L837" s="1" t="s">
        <v>648</v>
      </c>
      <c r="M837" s="3" t="s">
        <v>833</v>
      </c>
      <c r="N837" s="5">
        <v>19.22739018087855</v>
      </c>
      <c r="O837" s="3">
        <v>3.87</v>
      </c>
      <c r="P837" s="3">
        <v>2.7</v>
      </c>
      <c r="Q837" s="4">
        <v>0.6976744186046512</v>
      </c>
      <c r="R837" s="1">
        <v>4</v>
      </c>
      <c r="S837" s="4">
        <v>0.03585369964789287</v>
      </c>
      <c r="T837" s="1" t="s">
        <v>1019</v>
      </c>
      <c r="U837" s="4" t="s">
        <v>1063</v>
      </c>
      <c r="V837" s="1" t="s">
        <v>1066</v>
      </c>
      <c r="W837" s="6" t="s">
        <v>1076</v>
      </c>
      <c r="X837" s="7">
        <v>28237.141604</v>
      </c>
      <c r="Y837" s="10">
        <v>45612</v>
      </c>
      <c r="Z837" s="1" t="s">
        <v>1094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HYPERLINK("https://www.suredividend.com/sure-analysis-HOFT/","Hooker Furnishings Corporation")</f>
        <v>0</v>
      </c>
      <c r="C838" s="1" t="s">
        <v>937</v>
      </c>
      <c r="D838" s="3">
        <v>17</v>
      </c>
      <c r="E838" s="3">
        <v>17.65</v>
      </c>
      <c r="F838" s="3">
        <v>18</v>
      </c>
      <c r="G838" s="4">
        <v>0.9805555555555555</v>
      </c>
      <c r="H838" s="4">
        <v>0.05212464589235128</v>
      </c>
      <c r="I838" s="4">
        <v>0.003934916437957847</v>
      </c>
      <c r="J838" s="4">
        <v>0.02</v>
      </c>
      <c r="K838" s="4">
        <v>0.0716216565703145</v>
      </c>
      <c r="L838" s="1" t="s">
        <v>648</v>
      </c>
      <c r="M838" s="3" t="s">
        <v>591</v>
      </c>
      <c r="N838" s="5">
        <v>12.42957746478873</v>
      </c>
      <c r="O838" s="3">
        <v>1.42</v>
      </c>
      <c r="P838" s="3">
        <v>0.92</v>
      </c>
      <c r="Q838" s="4">
        <v>0.647887323943662</v>
      </c>
      <c r="R838" s="1">
        <v>9</v>
      </c>
      <c r="S838" s="4">
        <v>0.03258826616987576</v>
      </c>
      <c r="T838" s="1" t="s">
        <v>975</v>
      </c>
      <c r="U838" s="4" t="s">
        <v>1062</v>
      </c>
      <c r="V838" s="1" t="s">
        <v>1066</v>
      </c>
      <c r="W838" s="6" t="s">
        <v>1077</v>
      </c>
      <c r="X838" s="7">
        <v>187.69464</v>
      </c>
      <c r="Y838" s="10">
        <v>45573</v>
      </c>
      <c r="Z838" s="1" t="s">
        <v>1088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HYPERLINK("https://www.suredividend.com/sure-analysis-SGU/","Star Group L.P.")</f>
        <v>0</v>
      </c>
      <c r="C839" s="1" t="s">
        <v>937</v>
      </c>
      <c r="D839" s="3">
        <v>12</v>
      </c>
      <c r="E839" s="3">
        <v>12.06</v>
      </c>
      <c r="F839" s="3">
        <v>10.8</v>
      </c>
      <c r="G839" s="4">
        <v>1.116666666666667</v>
      </c>
      <c r="H839" s="4">
        <v>0.0572139303482587</v>
      </c>
      <c r="I839" s="4">
        <v>-0.02182785928402675</v>
      </c>
      <c r="J839" s="4">
        <v>0.04</v>
      </c>
      <c r="K839" s="4">
        <v>0.07142939114547042</v>
      </c>
      <c r="L839" s="1" t="s">
        <v>648</v>
      </c>
      <c r="M839" s="3" t="s">
        <v>591</v>
      </c>
      <c r="N839" s="5">
        <v>13.4</v>
      </c>
      <c r="O839" s="3">
        <v>0.9</v>
      </c>
      <c r="P839" s="3">
        <v>0.6899999999999999</v>
      </c>
      <c r="Q839" s="4">
        <v>0.7666666666666666</v>
      </c>
      <c r="R839" s="1">
        <v>13</v>
      </c>
      <c r="S839" s="4">
        <v>0.04012620718096094</v>
      </c>
      <c r="T839" s="1" t="s">
        <v>1025</v>
      </c>
      <c r="U839" s="4" t="s">
        <v>1064</v>
      </c>
      <c r="V839" s="1" t="s">
        <v>1066</v>
      </c>
      <c r="W839" s="6" t="s">
        <v>1078</v>
      </c>
      <c r="X839" s="7">
        <v>424.34622</v>
      </c>
      <c r="Y839" s="10">
        <v>45530</v>
      </c>
      <c r="Z839" s="1" t="s">
        <v>1080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HYPERLINK("https://www.suredividend.com/sure-analysis-CTRE/","CareTrust REIT Inc")</f>
        <v>0</v>
      </c>
      <c r="C840" s="1" t="s">
        <v>937</v>
      </c>
      <c r="D840" s="3">
        <v>33</v>
      </c>
      <c r="E840" s="3">
        <v>30.26</v>
      </c>
      <c r="F840" s="3">
        <v>25</v>
      </c>
      <c r="G840" s="4">
        <v>1.2104</v>
      </c>
      <c r="H840" s="4">
        <v>0.03833443489755452</v>
      </c>
      <c r="I840" s="4">
        <v>-0.03747012726920695</v>
      </c>
      <c r="J840" s="4">
        <v>0.075</v>
      </c>
      <c r="K840" s="4">
        <v>0.06989920466047916</v>
      </c>
      <c r="L840" s="1" t="s">
        <v>648</v>
      </c>
      <c r="M840" s="3" t="s">
        <v>833</v>
      </c>
      <c r="N840" s="5">
        <v>20.30872483221477</v>
      </c>
      <c r="O840" s="3">
        <v>1.49</v>
      </c>
      <c r="P840" s="3">
        <v>1.16</v>
      </c>
      <c r="Q840" s="4">
        <v>0.7785234899328859</v>
      </c>
      <c r="R840" s="1">
        <v>9</v>
      </c>
      <c r="S840" s="4">
        <v>0.03980577390781126</v>
      </c>
      <c r="T840" s="1" t="s">
        <v>965</v>
      </c>
      <c r="U840" s="4" t="s">
        <v>1063</v>
      </c>
      <c r="V840" s="1" t="s">
        <v>1066</v>
      </c>
      <c r="W840" s="6" t="s">
        <v>1076</v>
      </c>
      <c r="X840" s="7">
        <v>5189.797372</v>
      </c>
      <c r="Y840" s="10">
        <v>45601</v>
      </c>
      <c r="Z840" s="1" t="s">
        <v>1085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HYPERLINK("https://www.suredividend.com/sure-analysis-ADC/","Agree Realty Corp.")</f>
        <v>0</v>
      </c>
      <c r="C841" s="1" t="s">
        <v>937</v>
      </c>
      <c r="D841" s="3">
        <v>74</v>
      </c>
      <c r="E841" s="3">
        <v>76.78</v>
      </c>
      <c r="F841" s="3">
        <v>74</v>
      </c>
      <c r="G841" s="4">
        <v>1.037567567567568</v>
      </c>
      <c r="H841" s="4">
        <v>0.0395936441781714</v>
      </c>
      <c r="I841" s="4">
        <v>-0.00734868467300609</v>
      </c>
      <c r="J841" s="4">
        <v>0.04</v>
      </c>
      <c r="K841" s="4">
        <v>0.06866483177574256</v>
      </c>
      <c r="L841" s="1" t="s">
        <v>648</v>
      </c>
      <c r="M841" s="3" t="s">
        <v>833</v>
      </c>
      <c r="N841" s="5">
        <v>18.77261613691932</v>
      </c>
      <c r="O841" s="3">
        <v>4.09</v>
      </c>
      <c r="P841" s="3">
        <v>3.04</v>
      </c>
      <c r="Q841" s="4">
        <v>0.7432762836185819</v>
      </c>
      <c r="R841" s="1">
        <v>11</v>
      </c>
      <c r="S841" s="4">
        <v>0.03725098559999629</v>
      </c>
      <c r="T841" s="1" t="s">
        <v>983</v>
      </c>
      <c r="U841" s="4" t="s">
        <v>1063</v>
      </c>
      <c r="V841" s="1" t="s">
        <v>1066</v>
      </c>
      <c r="W841" s="6" t="s">
        <v>1076</v>
      </c>
      <c r="X841" s="7">
        <v>7945.36546</v>
      </c>
      <c r="Y841" s="10">
        <v>45514</v>
      </c>
      <c r="Z841" s="1" t="s">
        <v>1084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HYPERLINK("https://www.suredividend.com/sure-analysis-MAIN/","Main Street Capital Corporation")</f>
        <v>0</v>
      </c>
      <c r="C842" s="1" t="s">
        <v>937</v>
      </c>
      <c r="D842" s="3">
        <v>53</v>
      </c>
      <c r="E842" s="3">
        <v>52.64</v>
      </c>
      <c r="F842" s="3">
        <v>55</v>
      </c>
      <c r="G842" s="4">
        <v>0.9570909090909091</v>
      </c>
      <c r="H842" s="4">
        <v>0.05699088145896657</v>
      </c>
      <c r="I842" s="4">
        <v>0.008809960914661463</v>
      </c>
      <c r="J842" s="4">
        <v>0.01</v>
      </c>
      <c r="K842" s="4">
        <v>0.06832025578699841</v>
      </c>
      <c r="L842" s="1" t="s">
        <v>648</v>
      </c>
      <c r="M842" s="3" t="s">
        <v>591</v>
      </c>
      <c r="N842" s="5">
        <v>12.80778588807786</v>
      </c>
      <c r="O842" s="3">
        <v>4.11</v>
      </c>
      <c r="P842" s="3">
        <v>3</v>
      </c>
      <c r="Q842" s="4">
        <v>0.7299270072992701</v>
      </c>
      <c r="R842" s="1">
        <v>9</v>
      </c>
      <c r="S842" s="4">
        <v>0.009805797673485328</v>
      </c>
      <c r="T842" s="1" t="s">
        <v>944</v>
      </c>
      <c r="U842" s="4" t="s">
        <v>1065</v>
      </c>
      <c r="V842" s="1" t="s">
        <v>1066</v>
      </c>
      <c r="W842" s="6" t="s">
        <v>1072</v>
      </c>
      <c r="X842" s="7">
        <v>4642.581704</v>
      </c>
      <c r="Y842" s="10">
        <v>45615</v>
      </c>
      <c r="Z842" s="1" t="s">
        <v>1085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HYPERLINK("https://www.suredividend.com/sure-analysis-GAIN/","Gladstone Investment Corporation")</f>
        <v>0</v>
      </c>
      <c r="C843" s="1" t="s">
        <v>937</v>
      </c>
      <c r="D843" s="3">
        <v>13</v>
      </c>
      <c r="E843" s="3">
        <v>13.75</v>
      </c>
      <c r="F843" s="3">
        <v>12</v>
      </c>
      <c r="G843" s="4">
        <v>1.145833333333333</v>
      </c>
      <c r="H843" s="4">
        <v>0.06981818181818182</v>
      </c>
      <c r="I843" s="4">
        <v>-0.02685913644533278</v>
      </c>
      <c r="J843" s="4">
        <v>0.03</v>
      </c>
      <c r="K843" s="4">
        <v>0.06689987622296312</v>
      </c>
      <c r="L843" s="1" t="s">
        <v>648</v>
      </c>
      <c r="M843" s="3" t="s">
        <v>591</v>
      </c>
      <c r="N843" s="5">
        <v>13.48039215686275</v>
      </c>
      <c r="O843" s="3">
        <v>1.02</v>
      </c>
      <c r="P843" s="3">
        <v>0.96</v>
      </c>
      <c r="Q843" s="4">
        <v>0.9411764705882353</v>
      </c>
      <c r="R843" s="1">
        <v>2</v>
      </c>
      <c r="S843" s="4">
        <v>0.02001586442069092</v>
      </c>
      <c r="T843" s="1" t="s">
        <v>961</v>
      </c>
      <c r="U843" s="4" t="s">
        <v>1065</v>
      </c>
      <c r="V843" s="1" t="s">
        <v>1066</v>
      </c>
      <c r="W843" s="6" t="s">
        <v>1072</v>
      </c>
      <c r="X843" s="7">
        <v>505.202945</v>
      </c>
      <c r="Y843" s="10">
        <v>45513</v>
      </c>
      <c r="Z843" s="1" t="s">
        <v>1087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HYPERLINK("https://www.suredividend.com/sure-analysis-NSA/","National Storage Affiliates Trust")</f>
        <v>0</v>
      </c>
      <c r="C844" s="1" t="s">
        <v>937</v>
      </c>
      <c r="D844" s="3">
        <v>43</v>
      </c>
      <c r="E844" s="3">
        <v>43.37</v>
      </c>
      <c r="F844" s="3">
        <v>36</v>
      </c>
      <c r="G844" s="4">
        <v>1.204722222222222</v>
      </c>
      <c r="H844" s="4">
        <v>0.05257090154484666</v>
      </c>
      <c r="I844" s="4">
        <v>-0.03656456462177249</v>
      </c>
      <c r="J844" s="4">
        <v>0.05</v>
      </c>
      <c r="K844" s="4">
        <v>0.06502345251866282</v>
      </c>
      <c r="L844" s="1" t="s">
        <v>648</v>
      </c>
      <c r="M844" s="3" t="s">
        <v>833</v>
      </c>
      <c r="N844" s="5">
        <v>18.07083333333333</v>
      </c>
      <c r="O844" s="3">
        <v>2.4</v>
      </c>
      <c r="P844" s="3">
        <v>2.28</v>
      </c>
      <c r="Q844" s="4">
        <v>0.95</v>
      </c>
      <c r="R844" s="1">
        <v>9</v>
      </c>
      <c r="S844" s="4">
        <v>0.05642162229904302</v>
      </c>
      <c r="T844" s="1" t="s">
        <v>975</v>
      </c>
      <c r="U844" s="4" t="s">
        <v>1063</v>
      </c>
      <c r="V844" s="1" t="s">
        <v>1066</v>
      </c>
      <c r="W844" s="6" t="s">
        <v>1076</v>
      </c>
      <c r="X844" s="7">
        <v>3305.955189</v>
      </c>
      <c r="Y844" s="10">
        <v>45515</v>
      </c>
      <c r="Z844" s="1" t="s">
        <v>1081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HYPERLINK("https://www.suredividend.com/sure-analysis-ERIC/","Telefonaktiebolaget L M Ericsson")</f>
        <v>0</v>
      </c>
      <c r="C845" s="1" t="s">
        <v>937</v>
      </c>
      <c r="D845" s="3">
        <v>8.5</v>
      </c>
      <c r="E845" s="3">
        <v>8.06</v>
      </c>
      <c r="F845" s="3">
        <v>6.2</v>
      </c>
      <c r="G845" s="4">
        <v>1.3</v>
      </c>
      <c r="H845" s="4">
        <v>0.03225806451612903</v>
      </c>
      <c r="I845" s="4">
        <v>-0.05111991994525078</v>
      </c>
      <c r="J845" s="4">
        <v>0.09</v>
      </c>
      <c r="K845" s="4">
        <v>0.0649980918397226</v>
      </c>
      <c r="L845" s="1" t="s">
        <v>648</v>
      </c>
      <c r="M845" s="3" t="s">
        <v>833</v>
      </c>
      <c r="N845" s="5">
        <v>18.31818181818182</v>
      </c>
      <c r="O845" s="3">
        <v>0.44</v>
      </c>
      <c r="P845" s="3">
        <v>0.26</v>
      </c>
      <c r="Q845" s="4">
        <v>0.5909090909090909</v>
      </c>
      <c r="R845" s="1">
        <v>1</v>
      </c>
      <c r="S845" s="4">
        <v>0.0488372867840543</v>
      </c>
      <c r="T845" s="1" t="s">
        <v>1023</v>
      </c>
      <c r="U845" s="4" t="s">
        <v>1062</v>
      </c>
      <c r="V845" s="1" t="s">
        <v>1067</v>
      </c>
      <c r="W845" s="6" t="s">
        <v>1075</v>
      </c>
      <c r="X845" s="7">
        <v>26873.262984</v>
      </c>
      <c r="Y845" s="10">
        <v>45582</v>
      </c>
      <c r="Z845" s="1" t="s">
        <v>1088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HYPERLINK("https://www.suredividend.com/sure-analysis-PFIS/","Peoples Financial Services Corp.")</f>
        <v>0</v>
      </c>
      <c r="C846" s="1" t="s">
        <v>937</v>
      </c>
      <c r="D846" s="3">
        <v>50</v>
      </c>
      <c r="E846" s="3">
        <v>51.7</v>
      </c>
      <c r="F846" s="3">
        <v>43</v>
      </c>
      <c r="G846" s="4">
        <v>1.202325581395349</v>
      </c>
      <c r="H846" s="4">
        <v>0.04777562862669246</v>
      </c>
      <c r="I846" s="4">
        <v>-0.0361807800829671</v>
      </c>
      <c r="J846" s="4">
        <v>0.06</v>
      </c>
      <c r="K846" s="4">
        <v>0.06439965567589034</v>
      </c>
      <c r="L846" s="1" t="s">
        <v>648</v>
      </c>
      <c r="M846" s="3" t="s">
        <v>591</v>
      </c>
      <c r="N846" s="5">
        <v>15.20588235294118</v>
      </c>
      <c r="O846" s="3">
        <v>3.4</v>
      </c>
      <c r="P846" s="3">
        <v>2.47</v>
      </c>
      <c r="Q846" s="4">
        <v>0.7264705882352942</v>
      </c>
      <c r="R846" s="1">
        <v>8</v>
      </c>
      <c r="S846" s="4">
        <v>0.01946985882737073</v>
      </c>
      <c r="T846" s="1" t="s">
        <v>956</v>
      </c>
      <c r="U846" s="4" t="s">
        <v>1062</v>
      </c>
      <c r="V846" s="1" t="s">
        <v>1066</v>
      </c>
      <c r="W846" s="6" t="s">
        <v>1072</v>
      </c>
      <c r="X846" s="7">
        <v>514.724321</v>
      </c>
      <c r="Y846" s="10">
        <v>45606</v>
      </c>
      <c r="Z846" s="1" t="s">
        <v>1088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HYPERLINK("https://www.suredividend.com/sure-analysis-CNQ/","Canadian Natural Resources Ltd.")</f>
        <v>0</v>
      </c>
      <c r="C847" s="1" t="s">
        <v>937</v>
      </c>
      <c r="D847" s="3">
        <v>34</v>
      </c>
      <c r="E847" s="3">
        <v>33.66</v>
      </c>
      <c r="F847" s="3">
        <v>32</v>
      </c>
      <c r="G847" s="4">
        <v>1.051875</v>
      </c>
      <c r="H847" s="4">
        <v>0.04931669637551991</v>
      </c>
      <c r="I847" s="4">
        <v>-0.01006387406505216</v>
      </c>
      <c r="J847" s="4">
        <v>0.03</v>
      </c>
      <c r="K847" s="4">
        <v>0.06358811751937399</v>
      </c>
      <c r="L847" s="1" t="s">
        <v>648</v>
      </c>
      <c r="M847" s="3" t="s">
        <v>591</v>
      </c>
      <c r="N847" s="5">
        <v>12.70188679245283</v>
      </c>
      <c r="O847" s="3">
        <v>2.65</v>
      </c>
      <c r="P847" s="3">
        <v>1.66</v>
      </c>
      <c r="Q847" s="4">
        <v>0.6264150943396226</v>
      </c>
      <c r="R847" s="1">
        <v>8</v>
      </c>
      <c r="S847" s="4">
        <v>0.01632564293957728</v>
      </c>
      <c r="U847" s="4" t="s">
        <v>1062</v>
      </c>
      <c r="V847" s="1" t="s">
        <v>1067</v>
      </c>
      <c r="W847" s="6" t="s">
        <v>1078</v>
      </c>
      <c r="X847" s="7">
        <v>72194.50655999999</v>
      </c>
      <c r="Y847" s="10">
        <v>45602</v>
      </c>
      <c r="Z847" s="1" t="s">
        <v>1088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HYPERLINK("https://www.suredividend.com/sure-analysis-IRT/","Independence Realty Trust Inc")</f>
        <v>0</v>
      </c>
      <c r="C848" s="1" t="s">
        <v>937</v>
      </c>
      <c r="D848" s="3">
        <v>20.9</v>
      </c>
      <c r="E848" s="3">
        <v>21.255</v>
      </c>
      <c r="F848" s="3">
        <v>17.4</v>
      </c>
      <c r="G848" s="4">
        <v>1.221551724137931</v>
      </c>
      <c r="H848" s="4">
        <v>0.03011056222065396</v>
      </c>
      <c r="I848" s="4">
        <v>-0.03923399529051497</v>
      </c>
      <c r="J848" s="4">
        <v>0.075</v>
      </c>
      <c r="K848" s="4">
        <v>0.06355791957695223</v>
      </c>
      <c r="L848" s="1" t="s">
        <v>648</v>
      </c>
      <c r="M848" s="3" t="s">
        <v>833</v>
      </c>
      <c r="N848" s="5">
        <v>20.83823529411764</v>
      </c>
      <c r="O848" s="3">
        <v>1.02</v>
      </c>
      <c r="P848" s="3">
        <v>0.64</v>
      </c>
      <c r="Q848" s="4">
        <v>0.6274509803921569</v>
      </c>
      <c r="R848" s="1">
        <v>2</v>
      </c>
      <c r="S848" s="4">
        <v>0.07056368416916192</v>
      </c>
      <c r="T848" s="1" t="s">
        <v>965</v>
      </c>
      <c r="U848" s="4" t="s">
        <v>1063</v>
      </c>
      <c r="V848" s="1" t="s">
        <v>1066</v>
      </c>
      <c r="W848" s="6" t="s">
        <v>1076</v>
      </c>
      <c r="X848" s="7">
        <v>4783.319665</v>
      </c>
      <c r="Y848" s="10">
        <v>45609</v>
      </c>
      <c r="Z848" s="1" t="s">
        <v>1094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HYPERLINK("https://www.suredividend.com/sure-analysis-EPRT/","Essential Properties Realty Trust Inc")</f>
        <v>0</v>
      </c>
      <c r="C849" s="1" t="s">
        <v>937</v>
      </c>
      <c r="D849" s="3">
        <v>34</v>
      </c>
      <c r="E849" s="3">
        <v>33.41</v>
      </c>
      <c r="F849" s="3">
        <v>29</v>
      </c>
      <c r="G849" s="4">
        <v>1.152068965517241</v>
      </c>
      <c r="H849" s="4">
        <v>0.03412152050284346</v>
      </c>
      <c r="I849" s="4">
        <v>-0.02791485952496697</v>
      </c>
      <c r="J849" s="4">
        <v>0.06</v>
      </c>
      <c r="K849" s="4">
        <v>0.06329214400327166</v>
      </c>
      <c r="L849" s="1" t="s">
        <v>648</v>
      </c>
      <c r="M849" s="3" t="s">
        <v>833</v>
      </c>
      <c r="N849" s="5">
        <v>19.20114942528735</v>
      </c>
      <c r="O849" s="3">
        <v>1.74</v>
      </c>
      <c r="P849" s="3">
        <v>1.14</v>
      </c>
      <c r="Q849" s="4">
        <v>0.6551724137931034</v>
      </c>
      <c r="R849" s="1">
        <v>5</v>
      </c>
      <c r="S849" s="4">
        <v>0.0492829842940925</v>
      </c>
      <c r="T849" s="1" t="s">
        <v>965</v>
      </c>
      <c r="U849" s="4" t="s">
        <v>1063</v>
      </c>
      <c r="V849" s="1" t="s">
        <v>1066</v>
      </c>
      <c r="W849" s="6" t="s">
        <v>1076</v>
      </c>
      <c r="X849" s="7">
        <v>5857.836641</v>
      </c>
      <c r="Y849" s="10">
        <v>45590</v>
      </c>
      <c r="Z849" s="1" t="s">
        <v>1085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HYPERLINK("https://www.suredividend.com/sure-analysis-SCM/","Stellus Capital Investment Corp")</f>
        <v>0</v>
      </c>
      <c r="C850" s="1" t="s">
        <v>937</v>
      </c>
      <c r="D850" s="3">
        <v>13.98</v>
      </c>
      <c r="E850" s="3">
        <v>13.96</v>
      </c>
      <c r="F850" s="3">
        <v>14.28</v>
      </c>
      <c r="G850" s="4">
        <v>0.9775910364145659</v>
      </c>
      <c r="H850" s="4">
        <v>0.1146131805157593</v>
      </c>
      <c r="I850" s="4">
        <v>0.004543060465404203</v>
      </c>
      <c r="J850" s="4">
        <v>-0.04</v>
      </c>
      <c r="K850" s="4">
        <v>0.06290750425000113</v>
      </c>
      <c r="L850" s="1" t="s">
        <v>648</v>
      </c>
      <c r="M850" s="3" t="s">
        <v>591</v>
      </c>
      <c r="N850" s="5">
        <v>8.30952380952381</v>
      </c>
      <c r="O850" s="3">
        <v>1.68</v>
      </c>
      <c r="P850" s="3">
        <v>1.6</v>
      </c>
      <c r="Q850" s="4">
        <v>0.9523809523809524</v>
      </c>
      <c r="R850" s="1">
        <v>2</v>
      </c>
      <c r="S850" s="4">
        <v>-0.03056182651599759</v>
      </c>
      <c r="T850" s="1" t="s">
        <v>983</v>
      </c>
      <c r="U850" s="4" t="s">
        <v>1065</v>
      </c>
      <c r="V850" s="1" t="s">
        <v>1066</v>
      </c>
      <c r="W850" s="6" t="s">
        <v>1072</v>
      </c>
      <c r="X850" s="7">
        <v>377.9966</v>
      </c>
      <c r="Y850" s="10">
        <v>45613</v>
      </c>
      <c r="Z850" s="1" t="s">
        <v>1089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HYPERLINK("https://www.suredividend.com/sure-analysis-DINO/","HF Sinclair Corp.")</f>
        <v>0</v>
      </c>
      <c r="C851" s="1" t="s">
        <v>937</v>
      </c>
      <c r="D851" s="3">
        <v>42</v>
      </c>
      <c r="E851" s="3">
        <v>43.05</v>
      </c>
      <c r="F851" s="3">
        <v>31</v>
      </c>
      <c r="G851" s="4">
        <v>1.388709677419355</v>
      </c>
      <c r="H851" s="4">
        <v>0.04645760743321719</v>
      </c>
      <c r="I851" s="4">
        <v>-0.06356484867496004</v>
      </c>
      <c r="J851" s="4">
        <v>0.09</v>
      </c>
      <c r="K851" s="4">
        <v>0.06248733319641375</v>
      </c>
      <c r="L851" s="1" t="s">
        <v>648</v>
      </c>
      <c r="M851" s="3" t="s">
        <v>591</v>
      </c>
      <c r="N851" s="5">
        <v>14.35</v>
      </c>
      <c r="O851" s="3">
        <v>3</v>
      </c>
      <c r="P851" s="3">
        <v>2</v>
      </c>
      <c r="Q851" s="4">
        <v>0.6666666666666666</v>
      </c>
      <c r="R851" s="1">
        <v>3</v>
      </c>
      <c r="S851" s="4">
        <v>0.01924487649145656</v>
      </c>
      <c r="T851" s="1" t="s">
        <v>959</v>
      </c>
      <c r="U851" s="4" t="s">
        <v>1062</v>
      </c>
      <c r="V851" s="1" t="s">
        <v>1066</v>
      </c>
      <c r="W851" s="6" t="s">
        <v>1078</v>
      </c>
      <c r="X851" s="7">
        <v>8098.056184</v>
      </c>
      <c r="Y851" s="10">
        <v>45611</v>
      </c>
      <c r="Z851" s="1" t="s">
        <v>1088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HYPERLINK("https://www.suredividend.com/sure-analysis-HIW/","Highwoods Properties, Inc.")</f>
        <v>0</v>
      </c>
      <c r="C852" s="1" t="s">
        <v>937</v>
      </c>
      <c r="D852" s="3">
        <v>36</v>
      </c>
      <c r="E852" s="3">
        <v>31.39</v>
      </c>
      <c r="F852" s="3">
        <v>29</v>
      </c>
      <c r="G852" s="4">
        <v>1.082413793103448</v>
      </c>
      <c r="H852" s="4">
        <v>0.06371455877668047</v>
      </c>
      <c r="I852" s="4">
        <v>-0.01571393544998201</v>
      </c>
      <c r="J852" s="4">
        <v>0.02</v>
      </c>
      <c r="K852" s="4">
        <v>0.06155735259942086</v>
      </c>
      <c r="L852" s="1" t="s">
        <v>648</v>
      </c>
      <c r="M852" s="3" t="s">
        <v>939</v>
      </c>
      <c r="N852" s="5">
        <v>8.695290858725762</v>
      </c>
      <c r="O852" s="3">
        <v>3.61</v>
      </c>
      <c r="P852" s="3">
        <v>2</v>
      </c>
      <c r="Q852" s="4">
        <v>0.554016620498615</v>
      </c>
      <c r="R852" s="1">
        <v>0</v>
      </c>
      <c r="S852" s="4">
        <v>0.009805797673485328</v>
      </c>
      <c r="T852" s="1" t="s">
        <v>981</v>
      </c>
      <c r="U852" s="4" t="s">
        <v>1063</v>
      </c>
      <c r="V852" s="1" t="s">
        <v>1066</v>
      </c>
      <c r="W852" s="6" t="s">
        <v>1076</v>
      </c>
      <c r="X852" s="7">
        <v>3327.981172</v>
      </c>
      <c r="Y852" s="10">
        <v>45589</v>
      </c>
      <c r="Z852" s="1" t="s">
        <v>1085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HYPERLINK("https://www.suredividend.com/sure-analysis-INVH/","Invitation Homes Inc")</f>
        <v>0</v>
      </c>
      <c r="C853" s="1" t="s">
        <v>937</v>
      </c>
      <c r="D853" s="3">
        <v>32</v>
      </c>
      <c r="E853" s="3">
        <v>34.16</v>
      </c>
      <c r="F853" s="3">
        <v>27</v>
      </c>
      <c r="G853" s="4">
        <v>1.265185185185185</v>
      </c>
      <c r="H853" s="4">
        <v>0.03278688524590165</v>
      </c>
      <c r="I853" s="4">
        <v>-0.0459542956743183</v>
      </c>
      <c r="J853" s="4">
        <v>0.075</v>
      </c>
      <c r="K853" s="4">
        <v>0.06109978166563224</v>
      </c>
      <c r="L853" s="1" t="s">
        <v>648</v>
      </c>
      <c r="M853" s="3" t="s">
        <v>833</v>
      </c>
      <c r="N853" s="5">
        <v>21.48427672955975</v>
      </c>
      <c r="O853" s="3">
        <v>1.59</v>
      </c>
      <c r="P853" s="3">
        <v>1.12</v>
      </c>
      <c r="Q853" s="4">
        <v>0.7044025157232705</v>
      </c>
      <c r="R853" s="1">
        <v>7</v>
      </c>
      <c r="S853" s="4">
        <v>0.08447177119769855</v>
      </c>
      <c r="T853" s="1" t="s">
        <v>1022</v>
      </c>
      <c r="U853" s="4" t="s">
        <v>1063</v>
      </c>
      <c r="V853" s="1" t="s">
        <v>1066</v>
      </c>
      <c r="W853" s="6" t="s">
        <v>1076</v>
      </c>
      <c r="X853" s="7">
        <v>20920.477074</v>
      </c>
      <c r="Y853" s="10">
        <v>45601</v>
      </c>
      <c r="Z853" s="1" t="s">
        <v>1081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HYPERLINK("https://www.suredividend.com/sure-analysis-FDUS/","Fidus Investment Corp")</f>
        <v>0</v>
      </c>
      <c r="C854" s="1" t="s">
        <v>937</v>
      </c>
      <c r="D854" s="3">
        <v>19.1</v>
      </c>
      <c r="E854" s="3">
        <v>20.69</v>
      </c>
      <c r="F854" s="3">
        <v>19.21</v>
      </c>
      <c r="G854" s="4">
        <v>1.077043206663196</v>
      </c>
      <c r="H854" s="4">
        <v>0.08313194780086998</v>
      </c>
      <c r="I854" s="4">
        <v>-0.01473427537158833</v>
      </c>
      <c r="J854" s="4">
        <v>0</v>
      </c>
      <c r="K854" s="4">
        <v>0.06093334547523943</v>
      </c>
      <c r="L854" s="1" t="s">
        <v>648</v>
      </c>
      <c r="M854" s="3" t="s">
        <v>591</v>
      </c>
      <c r="N854" s="5">
        <v>9.15486725663717</v>
      </c>
      <c r="O854" s="3">
        <v>2.26</v>
      </c>
      <c r="P854" s="3">
        <v>1.72</v>
      </c>
      <c r="Q854" s="4">
        <v>0.7610619469026549</v>
      </c>
      <c r="R854" s="1">
        <v>4</v>
      </c>
      <c r="S854" s="4">
        <v>0</v>
      </c>
      <c r="T854" s="1" t="s">
        <v>1028</v>
      </c>
      <c r="U854" s="4" t="s">
        <v>1065</v>
      </c>
      <c r="V854" s="1" t="s">
        <v>1066</v>
      </c>
      <c r="W854" s="6" t="s">
        <v>1072</v>
      </c>
      <c r="X854" s="7">
        <v>701.69415</v>
      </c>
      <c r="Y854" s="10">
        <v>45600</v>
      </c>
      <c r="Z854" s="1" t="s">
        <v>1081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21.5</v>
      </c>
      <c r="E855" s="3">
        <v>21.67</v>
      </c>
      <c r="F855" s="3">
        <v>21</v>
      </c>
      <c r="G855" s="4">
        <v>1.031904761904762</v>
      </c>
      <c r="H855" s="4">
        <v>0.08860175357637286</v>
      </c>
      <c r="I855" s="4">
        <v>-0.006261589592845285</v>
      </c>
      <c r="J855" s="4">
        <v>-0.018</v>
      </c>
      <c r="K855" s="4">
        <v>0.05836823470654728</v>
      </c>
      <c r="L855" s="1" t="s">
        <v>648</v>
      </c>
      <c r="M855" s="3" t="s">
        <v>591</v>
      </c>
      <c r="N855" s="5">
        <v>9.18220338983051</v>
      </c>
      <c r="O855" s="3">
        <v>2.36</v>
      </c>
      <c r="P855" s="3">
        <v>1.92</v>
      </c>
      <c r="Q855" s="4">
        <v>0.8135593220338984</v>
      </c>
      <c r="R855" s="1">
        <v>0</v>
      </c>
      <c r="S855" s="4">
        <v>0</v>
      </c>
      <c r="T855" s="1" t="s">
        <v>996</v>
      </c>
      <c r="U855" s="4" t="s">
        <v>1065</v>
      </c>
      <c r="V855" s="1" t="s">
        <v>1066</v>
      </c>
      <c r="W855" s="6" t="s">
        <v>1072</v>
      </c>
      <c r="X855" s="7">
        <v>14006.930694</v>
      </c>
      <c r="Y855" s="10">
        <v>45611</v>
      </c>
      <c r="Z855" s="1" t="s">
        <v>1094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HYPERLINK("https://www.suredividend.com/sure-analysis-WY/","Weyerhaeuser Co.")</f>
        <v>0</v>
      </c>
      <c r="C856" s="1" t="s">
        <v>937</v>
      </c>
      <c r="D856" s="3">
        <v>31.9</v>
      </c>
      <c r="E856" s="3">
        <v>31.04</v>
      </c>
      <c r="F856" s="3">
        <v>25.3</v>
      </c>
      <c r="G856" s="4">
        <v>1.226877470355731</v>
      </c>
      <c r="H856" s="4">
        <v>0.02577319587628866</v>
      </c>
      <c r="I856" s="4">
        <v>-0.04006956425968011</v>
      </c>
      <c r="J856" s="4">
        <v>0.075</v>
      </c>
      <c r="K856" s="4">
        <v>0.05775272128959985</v>
      </c>
      <c r="L856" s="1" t="s">
        <v>648</v>
      </c>
      <c r="M856" s="3" t="s">
        <v>648</v>
      </c>
      <c r="N856" s="5">
        <v>20.83221476510067</v>
      </c>
      <c r="O856" s="3">
        <v>1.49</v>
      </c>
      <c r="P856" s="3">
        <v>0.8</v>
      </c>
      <c r="Q856" s="4">
        <v>0.5369127516778524</v>
      </c>
      <c r="R856" s="1">
        <v>2</v>
      </c>
      <c r="S856" s="4">
        <v>0.05988502997905321</v>
      </c>
      <c r="T856" s="1" t="s">
        <v>942</v>
      </c>
      <c r="U856" s="4" t="s">
        <v>1063</v>
      </c>
      <c r="V856" s="1" t="s">
        <v>1066</v>
      </c>
      <c r="W856" s="6" t="s">
        <v>1076</v>
      </c>
      <c r="X856" s="7">
        <v>22538.57364</v>
      </c>
      <c r="Y856" s="10">
        <v>45607</v>
      </c>
      <c r="Z856" s="1" t="s">
        <v>1094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HYPERLINK("https://www.suredividend.com/sure-analysis-APLO/","Apollo Bancorp, Inc.")</f>
        <v>0</v>
      </c>
      <c r="C857" s="1" t="s">
        <v>937</v>
      </c>
      <c r="D857" s="3">
        <v>39</v>
      </c>
      <c r="E857" s="3">
        <v>36.5</v>
      </c>
      <c r="F857" s="3">
        <v>33</v>
      </c>
      <c r="G857" s="4">
        <v>1.106060606060606</v>
      </c>
      <c r="H857" s="4">
        <v>0.06136986301369864</v>
      </c>
      <c r="I857" s="4">
        <v>-0.01995906700190775</v>
      </c>
      <c r="J857" s="4">
        <v>0.02</v>
      </c>
      <c r="K857" s="4">
        <v>0.05769155945993543</v>
      </c>
      <c r="L857" s="1" t="s">
        <v>648</v>
      </c>
      <c r="M857" s="3" t="s">
        <v>939</v>
      </c>
      <c r="N857" s="5">
        <v>11.06060606060606</v>
      </c>
      <c r="O857" s="3">
        <v>3.3</v>
      </c>
      <c r="P857" s="3">
        <v>2.24</v>
      </c>
      <c r="Q857" s="4">
        <v>0.6787878787878789</v>
      </c>
      <c r="R857" s="1">
        <v>15</v>
      </c>
      <c r="S857" s="4">
        <v>0.01974077919609152</v>
      </c>
      <c r="U857" s="4" t="s">
        <v>1062</v>
      </c>
      <c r="V857" s="1" t="s">
        <v>1066</v>
      </c>
      <c r="W857" s="6" t="s">
        <v>1072</v>
      </c>
      <c r="X857" s="7">
        <v>0</v>
      </c>
      <c r="Y857" s="10">
        <v>45586</v>
      </c>
      <c r="Z857" s="1" t="s">
        <v>1081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HYPERLINK("https://www.suredividend.com/sure-analysis-WSBC/","Wesbanco, Inc.")</f>
        <v>0</v>
      </c>
      <c r="C858" s="1" t="s">
        <v>937</v>
      </c>
      <c r="D858" s="3">
        <v>36</v>
      </c>
      <c r="E858" s="3">
        <v>35.52</v>
      </c>
      <c r="F858" s="3">
        <v>26</v>
      </c>
      <c r="G858" s="4">
        <v>1.366153846153846</v>
      </c>
      <c r="H858" s="4">
        <v>0.04054054054054054</v>
      </c>
      <c r="I858" s="4">
        <v>-0.06049287470340214</v>
      </c>
      <c r="J858" s="4">
        <v>0.08</v>
      </c>
      <c r="K858" s="4">
        <v>0.05563615074538664</v>
      </c>
      <c r="L858" s="1" t="s">
        <v>648</v>
      </c>
      <c r="M858" s="3" t="s">
        <v>833</v>
      </c>
      <c r="N858" s="5">
        <v>16.52093023255814</v>
      </c>
      <c r="O858" s="3">
        <v>2.15</v>
      </c>
      <c r="P858" s="3">
        <v>1.44</v>
      </c>
      <c r="Q858" s="4">
        <v>0.6697674418604651</v>
      </c>
      <c r="R858" s="1">
        <v>11</v>
      </c>
      <c r="S858" s="4">
        <v>0.05024607263868264</v>
      </c>
      <c r="T858" s="1" t="s">
        <v>944</v>
      </c>
      <c r="U858" s="4" t="s">
        <v>1062</v>
      </c>
      <c r="V858" s="1" t="s">
        <v>1066</v>
      </c>
      <c r="W858" s="6" t="s">
        <v>1072</v>
      </c>
      <c r="X858" s="7">
        <v>2374.632852</v>
      </c>
      <c r="Y858" s="10">
        <v>45615</v>
      </c>
      <c r="Z858" s="1" t="s">
        <v>1085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HYPERLINK("https://www.suredividend.com/sure-analysis-FE/","Firstenergy Corp.")</f>
        <v>0</v>
      </c>
      <c r="C859" s="1" t="s">
        <v>937</v>
      </c>
      <c r="D859" s="3">
        <v>42</v>
      </c>
      <c r="E859" s="3">
        <v>41.7</v>
      </c>
      <c r="F859" s="3">
        <v>32</v>
      </c>
      <c r="G859" s="4">
        <v>1.303125</v>
      </c>
      <c r="H859" s="4">
        <v>0.04076738609112709</v>
      </c>
      <c r="I859" s="4">
        <v>-0.05157545547935738</v>
      </c>
      <c r="J859" s="4">
        <v>0.065</v>
      </c>
      <c r="K859" s="4">
        <v>0.05546203550806772</v>
      </c>
      <c r="L859" s="1" t="s">
        <v>648</v>
      </c>
      <c r="M859" s="3" t="s">
        <v>833</v>
      </c>
      <c r="N859" s="5">
        <v>15.67669172932331</v>
      </c>
      <c r="O859" s="3">
        <v>2.66</v>
      </c>
      <c r="P859" s="3">
        <v>1.7</v>
      </c>
      <c r="Q859" s="4">
        <v>0.6390977443609022</v>
      </c>
      <c r="R859" s="1">
        <v>2</v>
      </c>
      <c r="S859" s="4">
        <v>0.0801851873035635</v>
      </c>
      <c r="T859" s="1" t="s">
        <v>980</v>
      </c>
      <c r="U859" s="4" t="s">
        <v>1062</v>
      </c>
      <c r="V859" s="1" t="s">
        <v>1066</v>
      </c>
      <c r="W859" s="6" t="s">
        <v>1071</v>
      </c>
      <c r="X859" s="7">
        <v>24026.655897</v>
      </c>
      <c r="Y859" s="10">
        <v>45595</v>
      </c>
      <c r="Z859" s="1" t="s">
        <v>1081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HYPERLINK("https://www.suredividend.com/sure-analysis-FTCO/","Fortitude Gold Corp")</f>
        <v>0</v>
      </c>
      <c r="C860" s="1" t="s">
        <v>937</v>
      </c>
      <c r="D860" s="3">
        <v>5.62</v>
      </c>
      <c r="E860" s="3">
        <v>5.65</v>
      </c>
      <c r="F860" s="3">
        <v>4.95</v>
      </c>
      <c r="G860" s="4">
        <v>1.141414141414141</v>
      </c>
      <c r="H860" s="4">
        <v>0.08495575221238937</v>
      </c>
      <c r="I860" s="4">
        <v>-0.02610676244650356</v>
      </c>
      <c r="J860" s="4">
        <v>0</v>
      </c>
      <c r="K860" s="4">
        <v>0.05401739482632761</v>
      </c>
      <c r="L860" s="1" t="s">
        <v>648</v>
      </c>
      <c r="M860" s="3" t="s">
        <v>591</v>
      </c>
      <c r="N860" s="5">
        <v>10.27272727272727</v>
      </c>
      <c r="O860" s="3">
        <v>0.55</v>
      </c>
      <c r="P860" s="3">
        <v>0.48</v>
      </c>
      <c r="Q860" s="4">
        <v>0.8727272727272726</v>
      </c>
      <c r="R860" s="1">
        <v>0</v>
      </c>
      <c r="S860" s="4">
        <v>0</v>
      </c>
      <c r="T860" s="1" t="s">
        <v>992</v>
      </c>
      <c r="U860" s="4" t="s">
        <v>1062</v>
      </c>
      <c r="V860" s="1" t="s">
        <v>1066</v>
      </c>
      <c r="W860" s="6" t="s">
        <v>1070</v>
      </c>
      <c r="X860" s="7">
        <v>137.08004</v>
      </c>
      <c r="Y860" s="10">
        <v>45605</v>
      </c>
      <c r="Z860" s="1" t="s">
        <v>1081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HYPERLINK("https://www.suredividend.com/sure-analysis-TRP/","TC Energy Corporation")</f>
        <v>0</v>
      </c>
      <c r="C861" s="1" t="s">
        <v>937</v>
      </c>
      <c r="D861" s="3">
        <v>48</v>
      </c>
      <c r="E861" s="3">
        <v>49.91</v>
      </c>
      <c r="F861" s="3">
        <v>52</v>
      </c>
      <c r="G861" s="4">
        <v>0.9598076923076923</v>
      </c>
      <c r="H861" s="4">
        <v>0.04748547385293529</v>
      </c>
      <c r="I861" s="4">
        <v>0.008238215893557665</v>
      </c>
      <c r="J861" s="4">
        <v>0</v>
      </c>
      <c r="K861" s="4">
        <v>0.05386655331657342</v>
      </c>
      <c r="L861" s="1" t="s">
        <v>648</v>
      </c>
      <c r="M861" s="3" t="s">
        <v>591</v>
      </c>
      <c r="N861" s="5">
        <v>12.4775</v>
      </c>
      <c r="O861" s="3">
        <v>4</v>
      </c>
      <c r="P861" s="3">
        <v>2.37</v>
      </c>
      <c r="Q861" s="4">
        <v>0.5925</v>
      </c>
      <c r="R861" s="1">
        <v>1</v>
      </c>
      <c r="S861" s="4">
        <v>0.02793135039548189</v>
      </c>
      <c r="T861" s="1" t="s">
        <v>969</v>
      </c>
      <c r="U861" s="4" t="s">
        <v>1062</v>
      </c>
      <c r="V861" s="1" t="s">
        <v>1067</v>
      </c>
      <c r="W861" s="6" t="s">
        <v>1078</v>
      </c>
      <c r="X861" s="7">
        <v>101307.419419</v>
      </c>
      <c r="Y861" s="10">
        <v>45609</v>
      </c>
      <c r="Z861" s="1" t="s">
        <v>1088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HYPERLINK("https://www.suredividend.com/sure-analysis-GOOD/","Gladstone Commercial Corp")</f>
        <v>0</v>
      </c>
      <c r="C862" s="1" t="s">
        <v>937</v>
      </c>
      <c r="D862" s="3">
        <v>17.2</v>
      </c>
      <c r="E862" s="3">
        <v>17.03</v>
      </c>
      <c r="F862" s="3">
        <v>15.23</v>
      </c>
      <c r="G862" s="4">
        <v>1.118187787261983</v>
      </c>
      <c r="H862" s="4">
        <v>0.07046388725778038</v>
      </c>
      <c r="I862" s="4">
        <v>-0.02209413443024644</v>
      </c>
      <c r="J862" s="4">
        <v>0.01</v>
      </c>
      <c r="K862" s="4">
        <v>0.05261311685969328</v>
      </c>
      <c r="L862" s="1" t="s">
        <v>648</v>
      </c>
      <c r="M862" s="3" t="s">
        <v>591</v>
      </c>
      <c r="N862" s="5">
        <v>11.7448275862069</v>
      </c>
      <c r="O862" s="3">
        <v>1.45</v>
      </c>
      <c r="P862" s="3">
        <v>1.2</v>
      </c>
      <c r="Q862" s="4">
        <v>0.8275862068965517</v>
      </c>
      <c r="R862" s="1">
        <v>0</v>
      </c>
      <c r="S862" s="4">
        <v>0</v>
      </c>
      <c r="T862" s="1" t="s">
        <v>961</v>
      </c>
      <c r="U862" s="4" t="s">
        <v>1063</v>
      </c>
      <c r="V862" s="1" t="s">
        <v>1066</v>
      </c>
      <c r="W862" s="6" t="s">
        <v>1076</v>
      </c>
      <c r="X862" s="7">
        <v>747.945832</v>
      </c>
      <c r="Y862" s="10">
        <v>45606</v>
      </c>
      <c r="Z862" s="1" t="s">
        <v>1089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HYPERLINK("https://www.suredividend.com/sure-analysis-AVB/","Avalonbay Communities Inc.")</f>
        <v>0</v>
      </c>
      <c r="C863" s="1" t="s">
        <v>937</v>
      </c>
      <c r="D863" s="3">
        <v>234</v>
      </c>
      <c r="E863" s="3">
        <v>229.12</v>
      </c>
      <c r="F863" s="3">
        <v>196</v>
      </c>
      <c r="G863" s="4">
        <v>1.168979591836735</v>
      </c>
      <c r="H863" s="4">
        <v>0.02967877094972067</v>
      </c>
      <c r="I863" s="4">
        <v>-0.03074374102586985</v>
      </c>
      <c r="J863" s="4">
        <v>0.055</v>
      </c>
      <c r="K863" s="4">
        <v>0.05202620563590021</v>
      </c>
      <c r="L863" s="1" t="s">
        <v>648</v>
      </c>
      <c r="M863" s="3" t="s">
        <v>833</v>
      </c>
      <c r="N863" s="5">
        <v>21.02018348623853</v>
      </c>
      <c r="O863" s="3">
        <v>10.9</v>
      </c>
      <c r="P863" s="3">
        <v>6.8</v>
      </c>
      <c r="Q863" s="4">
        <v>0.6238532110091742</v>
      </c>
      <c r="R863" s="1">
        <v>2</v>
      </c>
      <c r="S863" s="4">
        <v>0.04686683244085854</v>
      </c>
      <c r="T863" s="1" t="s">
        <v>965</v>
      </c>
      <c r="U863" s="4" t="s">
        <v>1063</v>
      </c>
      <c r="V863" s="1" t="s">
        <v>1066</v>
      </c>
      <c r="W863" s="6" t="s">
        <v>1076</v>
      </c>
      <c r="X863" s="7">
        <v>32603.618548</v>
      </c>
      <c r="Y863" s="10">
        <v>45611</v>
      </c>
      <c r="Z863" s="1" t="s">
        <v>1094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HYPERLINK("https://www.suredividend.com/sure-analysis-CQP/","Cheniere Energy Partners LP")</f>
        <v>0</v>
      </c>
      <c r="C864" s="1" t="s">
        <v>937</v>
      </c>
      <c r="D864" s="3">
        <v>52</v>
      </c>
      <c r="E864" s="3">
        <v>53.42</v>
      </c>
      <c r="F864" s="3">
        <v>58</v>
      </c>
      <c r="G864" s="4">
        <v>0.9210344827586208</v>
      </c>
      <c r="H864" s="4">
        <v>0.06121302882815425</v>
      </c>
      <c r="I864" s="4">
        <v>0.01658763267088448</v>
      </c>
      <c r="J864" s="4">
        <v>-0.02</v>
      </c>
      <c r="K864" s="4">
        <v>0.05044816977957667</v>
      </c>
      <c r="L864" s="1" t="s">
        <v>648</v>
      </c>
      <c r="M864" s="3" t="s">
        <v>591</v>
      </c>
      <c r="N864" s="5">
        <v>12.87228915662651</v>
      </c>
      <c r="O864" s="3">
        <v>4.15</v>
      </c>
      <c r="P864" s="3">
        <v>3.27</v>
      </c>
      <c r="Q864" s="4">
        <v>0.7879518072289156</v>
      </c>
      <c r="R864" s="1">
        <v>0</v>
      </c>
      <c r="S864" s="4">
        <v>-0.009347435179742236</v>
      </c>
      <c r="T864" s="1" t="s">
        <v>945</v>
      </c>
      <c r="U864" s="4" t="s">
        <v>1064</v>
      </c>
      <c r="V864" s="1" t="s">
        <v>1066</v>
      </c>
      <c r="W864" s="6" t="s">
        <v>1078</v>
      </c>
      <c r="X864" s="7">
        <v>25857.770601</v>
      </c>
      <c r="Y864" s="10">
        <v>45611</v>
      </c>
      <c r="Z864" s="1" t="s">
        <v>1088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HYPERLINK("https://www.suredividend.com/sure-analysis-EXC/","Exelon Corp.")</f>
        <v>0</v>
      </c>
      <c r="C865" s="1" t="s">
        <v>937</v>
      </c>
      <c r="D865" s="3">
        <v>38</v>
      </c>
      <c r="E865" s="3">
        <v>39.23</v>
      </c>
      <c r="F865" s="3">
        <v>34</v>
      </c>
      <c r="G865" s="4">
        <v>1.153823529411765</v>
      </c>
      <c r="H865" s="4">
        <v>0.03874585776191691</v>
      </c>
      <c r="I865" s="4">
        <v>-0.02821068013091499</v>
      </c>
      <c r="J865" s="4">
        <v>0.04</v>
      </c>
      <c r="K865" s="4">
        <v>0.0494195266578592</v>
      </c>
      <c r="L865" s="1" t="s">
        <v>648</v>
      </c>
      <c r="M865" s="3" t="s">
        <v>833</v>
      </c>
      <c r="N865" s="5">
        <v>16.01224489795918</v>
      </c>
      <c r="O865" s="3">
        <v>2.45</v>
      </c>
      <c r="P865" s="3">
        <v>1.52</v>
      </c>
      <c r="Q865" s="4">
        <v>0.6204081632653061</v>
      </c>
      <c r="R865" s="1">
        <v>2</v>
      </c>
      <c r="S865" s="4">
        <v>0.04007732447526613</v>
      </c>
      <c r="T865" s="1" t="s">
        <v>944</v>
      </c>
      <c r="U865" s="4" t="s">
        <v>1062</v>
      </c>
      <c r="V865" s="1" t="s">
        <v>1066</v>
      </c>
      <c r="W865" s="6" t="s">
        <v>1071</v>
      </c>
      <c r="X865" s="7">
        <v>51425.888895</v>
      </c>
      <c r="Y865" s="10">
        <v>45599</v>
      </c>
      <c r="Z865" s="1" t="s">
        <v>1079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HYPERLINK("https://www.suredividend.com/sure-analysis-NWBI/","Northwest Bancshares Inc")</f>
        <v>0</v>
      </c>
      <c r="C866" s="1" t="s">
        <v>937</v>
      </c>
      <c r="D866" s="3">
        <v>13</v>
      </c>
      <c r="E866" s="3">
        <v>14.63</v>
      </c>
      <c r="F866" s="3">
        <v>13</v>
      </c>
      <c r="G866" s="4">
        <v>1.125384615384615</v>
      </c>
      <c r="H866" s="4">
        <v>0.05468215994531784</v>
      </c>
      <c r="I866" s="4">
        <v>-0.02334808662645205</v>
      </c>
      <c r="J866" s="4">
        <v>0.02</v>
      </c>
      <c r="K866" s="4">
        <v>0.0490761587391495</v>
      </c>
      <c r="L866" s="1" t="s">
        <v>648</v>
      </c>
      <c r="M866" s="3" t="s">
        <v>591</v>
      </c>
      <c r="N866" s="5">
        <v>14.34313725490196</v>
      </c>
      <c r="O866" s="3">
        <v>1.02</v>
      </c>
      <c r="P866" s="3">
        <v>0.8</v>
      </c>
      <c r="Q866" s="4">
        <v>0.7843137254901961</v>
      </c>
      <c r="R866" s="1">
        <v>13</v>
      </c>
      <c r="S866" s="4">
        <v>0.01924487649145656</v>
      </c>
      <c r="T866" s="1" t="s">
        <v>944</v>
      </c>
      <c r="U866" s="4" t="s">
        <v>1062</v>
      </c>
      <c r="V866" s="1" t="s">
        <v>1066</v>
      </c>
      <c r="W866" s="6" t="s">
        <v>1072</v>
      </c>
      <c r="X866" s="7">
        <v>1861.309719</v>
      </c>
      <c r="Y866" s="10">
        <v>45510</v>
      </c>
      <c r="Z866" s="1" t="s">
        <v>1084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HYPERLINK("https://www.suredividend.com/sure-analysis-FIBK/","First Interstate BancSystem Inc.")</f>
        <v>0</v>
      </c>
      <c r="C867" s="1" t="s">
        <v>937</v>
      </c>
      <c r="D867" s="3">
        <v>31</v>
      </c>
      <c r="E867" s="3">
        <v>33.49</v>
      </c>
      <c r="F867" s="3">
        <v>30</v>
      </c>
      <c r="G867" s="4">
        <v>1.116333333333333</v>
      </c>
      <c r="H867" s="4">
        <v>0.05613616004777545</v>
      </c>
      <c r="I867" s="4">
        <v>-0.02176945048557377</v>
      </c>
      <c r="J867" s="4">
        <v>0.02</v>
      </c>
      <c r="K867" s="4">
        <v>0.04891566981032902</v>
      </c>
      <c r="L867" s="1" t="s">
        <v>648</v>
      </c>
      <c r="M867" s="3" t="s">
        <v>591</v>
      </c>
      <c r="N867" s="5">
        <v>14.68859649122807</v>
      </c>
      <c r="O867" s="3">
        <v>2.28</v>
      </c>
      <c r="P867" s="3">
        <v>1.88</v>
      </c>
      <c r="Q867" s="4">
        <v>0.8245614035087719</v>
      </c>
      <c r="R867" s="1">
        <v>10</v>
      </c>
      <c r="S867" s="4">
        <v>0</v>
      </c>
      <c r="T867" s="1" t="s">
        <v>945</v>
      </c>
      <c r="U867" s="4" t="s">
        <v>1062</v>
      </c>
      <c r="V867" s="1" t="s">
        <v>1066</v>
      </c>
      <c r="W867" s="6" t="s">
        <v>1072</v>
      </c>
      <c r="X867" s="7">
        <v>3502.795709</v>
      </c>
      <c r="Y867" s="10">
        <v>45594</v>
      </c>
      <c r="Z867" s="1" t="s">
        <v>1079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HYPERLINK("https://www.suredividend.com/sure-analysis-OLP/","One Liberty Properties, Inc.")</f>
        <v>0</v>
      </c>
      <c r="C868" s="1" t="s">
        <v>937</v>
      </c>
      <c r="D868" s="3">
        <v>28</v>
      </c>
      <c r="E868" s="3">
        <v>28.34</v>
      </c>
      <c r="F868" s="3">
        <v>23</v>
      </c>
      <c r="G868" s="4">
        <v>1.232173913043478</v>
      </c>
      <c r="H868" s="4">
        <v>0.06351446718419196</v>
      </c>
      <c r="I868" s="4">
        <v>-0.04089623017182209</v>
      </c>
      <c r="J868" s="4">
        <v>0.03</v>
      </c>
      <c r="K868" s="4">
        <v>0.04861294513765468</v>
      </c>
      <c r="L868" s="1" t="s">
        <v>648</v>
      </c>
      <c r="M868" s="3" t="s">
        <v>591</v>
      </c>
      <c r="N868" s="5">
        <v>15.23655913978495</v>
      </c>
      <c r="O868" s="3">
        <v>1.86</v>
      </c>
      <c r="P868" s="3">
        <v>1.8</v>
      </c>
      <c r="Q868" s="4">
        <v>0.9677419354838709</v>
      </c>
      <c r="R868" s="1">
        <v>0</v>
      </c>
      <c r="S868" s="4">
        <v>0.009805797673485328</v>
      </c>
      <c r="T868" s="1" t="s">
        <v>1019</v>
      </c>
      <c r="U868" s="4" t="s">
        <v>1063</v>
      </c>
      <c r="V868" s="1" t="s">
        <v>1066</v>
      </c>
      <c r="W868" s="6" t="s">
        <v>1076</v>
      </c>
      <c r="X868" s="7">
        <v>607.178747</v>
      </c>
      <c r="Y868" s="10">
        <v>45613</v>
      </c>
      <c r="Z868" s="1" t="s">
        <v>1085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HYPERLINK("https://www.suredividend.com/sure-analysis-USAC/","USA Compression Partners LP")</f>
        <v>0</v>
      </c>
      <c r="C869" s="1" t="s">
        <v>937</v>
      </c>
      <c r="D869" s="3">
        <v>23</v>
      </c>
      <c r="E869" s="3">
        <v>23.4</v>
      </c>
      <c r="F869" s="3">
        <v>21</v>
      </c>
      <c r="G869" s="4">
        <v>1.114285714285714</v>
      </c>
      <c r="H869" s="4">
        <v>0.08974358974358976</v>
      </c>
      <c r="I869" s="4">
        <v>-0.02141019382829912</v>
      </c>
      <c r="J869" s="4">
        <v>-0.02</v>
      </c>
      <c r="K869" s="4">
        <v>0.047295431237385</v>
      </c>
      <c r="L869" s="1" t="s">
        <v>648</v>
      </c>
      <c r="M869" s="3" t="s">
        <v>591</v>
      </c>
      <c r="N869" s="5">
        <v>7.722772277227723</v>
      </c>
      <c r="O869" s="3">
        <v>3.03</v>
      </c>
      <c r="P869" s="3">
        <v>2.1</v>
      </c>
      <c r="Q869" s="4">
        <v>0.6930693069306931</v>
      </c>
      <c r="R869" s="1">
        <v>0</v>
      </c>
      <c r="S869" s="4">
        <v>0</v>
      </c>
      <c r="T869" s="1" t="s">
        <v>992</v>
      </c>
      <c r="U869" s="4" t="s">
        <v>1064</v>
      </c>
      <c r="V869" s="1" t="s">
        <v>1066</v>
      </c>
      <c r="W869" s="6" t="s">
        <v>1078</v>
      </c>
      <c r="X869" s="7">
        <v>2767.1904</v>
      </c>
      <c r="Y869" s="10">
        <v>45604</v>
      </c>
      <c r="Z869" s="1" t="s">
        <v>1085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HYPERLINK("https://www.suredividend.com/sure-analysis-OHI/","Omega Healthcare Investors, Inc.")</f>
        <v>0</v>
      </c>
      <c r="C870" s="1" t="s">
        <v>937</v>
      </c>
      <c r="D870" s="3">
        <v>41</v>
      </c>
      <c r="E870" s="3">
        <v>39.53</v>
      </c>
      <c r="F870" s="3">
        <v>31</v>
      </c>
      <c r="G870" s="4">
        <v>1.275161290322581</v>
      </c>
      <c r="H870" s="4">
        <v>0.06779661016949153</v>
      </c>
      <c r="I870" s="4">
        <v>-0.04745176663950057</v>
      </c>
      <c r="J870" s="4">
        <v>0.03</v>
      </c>
      <c r="K870" s="4">
        <v>0.04532192246447053</v>
      </c>
      <c r="L870" s="1" t="s">
        <v>648</v>
      </c>
      <c r="M870" s="3" t="s">
        <v>591</v>
      </c>
      <c r="N870" s="5">
        <v>14.11785714285714</v>
      </c>
      <c r="O870" s="3">
        <v>2.8</v>
      </c>
      <c r="P870" s="3">
        <v>2.68</v>
      </c>
      <c r="Q870" s="4">
        <v>0.9571428571428573</v>
      </c>
      <c r="R870" s="1">
        <v>0</v>
      </c>
      <c r="S870" s="4">
        <v>0</v>
      </c>
      <c r="T870" s="1" t="s">
        <v>945</v>
      </c>
      <c r="U870" s="4" t="s">
        <v>1063</v>
      </c>
      <c r="V870" s="1" t="s">
        <v>1066</v>
      </c>
      <c r="W870" s="6" t="s">
        <v>1076</v>
      </c>
      <c r="X870" s="7">
        <v>10665.657254</v>
      </c>
      <c r="Y870" s="10">
        <v>45606</v>
      </c>
      <c r="Z870" s="1" t="s">
        <v>1089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HYPERLINK("https://www.suredividend.com/sure-analysis-PINC/","Premier Inc")</f>
        <v>0</v>
      </c>
      <c r="C871" s="1" t="s">
        <v>937</v>
      </c>
      <c r="D871" s="3">
        <v>22.88</v>
      </c>
      <c r="E871" s="3">
        <v>22.41</v>
      </c>
      <c r="F871" s="3">
        <v>17.08</v>
      </c>
      <c r="G871" s="4">
        <v>1.312060889929743</v>
      </c>
      <c r="H871" s="4">
        <v>0.03748326639892905</v>
      </c>
      <c r="I871" s="4">
        <v>-0.05287085268197378</v>
      </c>
      <c r="J871" s="4">
        <v>0.06</v>
      </c>
      <c r="K871" s="4">
        <v>0.04453395192174736</v>
      </c>
      <c r="L871" s="1" t="s">
        <v>648</v>
      </c>
      <c r="M871" s="3" t="s">
        <v>833</v>
      </c>
      <c r="N871" s="5">
        <v>18.3688524590164</v>
      </c>
      <c r="O871" s="3">
        <v>1.22</v>
      </c>
      <c r="P871" s="3">
        <v>0.84</v>
      </c>
      <c r="Q871" s="4">
        <v>0.6885245901639344</v>
      </c>
      <c r="R871" s="1">
        <v>2</v>
      </c>
      <c r="S871" s="4">
        <v>0.05922384104881218</v>
      </c>
      <c r="T871" s="1" t="s">
        <v>956</v>
      </c>
      <c r="U871" s="4" t="s">
        <v>1062</v>
      </c>
      <c r="V871" s="1" t="s">
        <v>1066</v>
      </c>
      <c r="W871" s="6" t="s">
        <v>1073</v>
      </c>
      <c r="X871" s="7">
        <v>2151.871442</v>
      </c>
      <c r="Y871" s="10">
        <v>45605</v>
      </c>
      <c r="Z871" s="1" t="s">
        <v>1083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HYPERLINK("https://www.suredividend.com/sure-analysis-EXR/","Extra Space Storage Inc.")</f>
        <v>0</v>
      </c>
      <c r="C872" s="1" t="s">
        <v>938</v>
      </c>
      <c r="D872" s="3">
        <v>167</v>
      </c>
      <c r="E872" s="3">
        <v>164.79</v>
      </c>
      <c r="F872" s="3">
        <v>129</v>
      </c>
      <c r="G872" s="4">
        <v>1.277441860465116</v>
      </c>
      <c r="H872" s="4">
        <v>0.03932277444019662</v>
      </c>
      <c r="I872" s="4">
        <v>-0.04779211966538566</v>
      </c>
      <c r="J872" s="4">
        <v>0.05</v>
      </c>
      <c r="K872" s="4">
        <v>0.04295381672128529</v>
      </c>
      <c r="L872" s="1" t="s">
        <v>648</v>
      </c>
      <c r="M872" s="3" t="s">
        <v>833</v>
      </c>
      <c r="N872" s="5">
        <v>20.39480198019802</v>
      </c>
      <c r="O872" s="3">
        <v>8.08</v>
      </c>
      <c r="P872" s="3">
        <v>6.48</v>
      </c>
      <c r="Q872" s="4">
        <v>0.801980198019802</v>
      </c>
      <c r="R872" s="1">
        <v>14</v>
      </c>
      <c r="S872" s="4">
        <v>0.05995839365595046</v>
      </c>
      <c r="T872" s="1" t="s">
        <v>943</v>
      </c>
      <c r="U872" s="4" t="s">
        <v>1063</v>
      </c>
      <c r="V872" s="1" t="s">
        <v>1066</v>
      </c>
      <c r="W872" s="6" t="s">
        <v>1076</v>
      </c>
      <c r="X872" s="7">
        <v>34956.090528</v>
      </c>
      <c r="Y872" s="10">
        <v>45595</v>
      </c>
      <c r="Z872" s="1" t="s">
        <v>1081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HYPERLINK("https://www.suredividend.com/sure-analysis-REG/","Regency Centers Corporation")</f>
        <v>0</v>
      </c>
      <c r="C873" s="1" t="s">
        <v>938</v>
      </c>
      <c r="D873" s="3">
        <v>73</v>
      </c>
      <c r="E873" s="3">
        <v>73.75</v>
      </c>
      <c r="F873" s="3">
        <v>62</v>
      </c>
      <c r="G873" s="4">
        <v>1.189516129032258</v>
      </c>
      <c r="H873" s="4">
        <v>0.03823728813559322</v>
      </c>
      <c r="I873" s="4">
        <v>-0.03411386272728134</v>
      </c>
      <c r="J873" s="4">
        <v>0.04</v>
      </c>
      <c r="K873" s="4">
        <v>0.04200215432762455</v>
      </c>
      <c r="L873" s="1" t="s">
        <v>648</v>
      </c>
      <c r="M873" s="3" t="s">
        <v>833</v>
      </c>
      <c r="N873" s="5">
        <v>17.23130841121495</v>
      </c>
      <c r="O873" s="3">
        <v>4.28</v>
      </c>
      <c r="P873" s="3">
        <v>2.82</v>
      </c>
      <c r="Q873" s="4">
        <v>0.6588785046728971</v>
      </c>
      <c r="R873" s="1">
        <v>12</v>
      </c>
      <c r="S873" s="4">
        <v>0.02431988176177757</v>
      </c>
      <c r="T873" s="1" t="s">
        <v>1014</v>
      </c>
      <c r="U873" s="4" t="s">
        <v>1063</v>
      </c>
      <c r="V873" s="1" t="s">
        <v>1066</v>
      </c>
      <c r="W873" s="6" t="s">
        <v>1076</v>
      </c>
      <c r="X873" s="7">
        <v>12637.385775</v>
      </c>
      <c r="Y873" s="10">
        <v>45595</v>
      </c>
      <c r="Z873" s="1" t="s">
        <v>1081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HYPERLINK("https://www.suredividend.com/sure-analysis-CCOI/","Cogent Communications Holdings Inc")</f>
        <v>0</v>
      </c>
      <c r="C874" s="1" t="s">
        <v>937</v>
      </c>
      <c r="D874" s="3">
        <v>84</v>
      </c>
      <c r="E874" s="3">
        <v>80.16</v>
      </c>
      <c r="F874" s="3">
        <v>50</v>
      </c>
      <c r="G874" s="4">
        <v>1.6032</v>
      </c>
      <c r="H874" s="4">
        <v>0.04965069860279441</v>
      </c>
      <c r="I874" s="4">
        <v>-0.09008157503197134</v>
      </c>
      <c r="J874" s="4">
        <v>0.08</v>
      </c>
      <c r="K874" s="4">
        <v>0.04090202164520562</v>
      </c>
      <c r="L874" s="1" t="s">
        <v>648</v>
      </c>
      <c r="M874" s="3" t="s">
        <v>833</v>
      </c>
      <c r="N874" s="5">
        <v>190.8571428571429</v>
      </c>
      <c r="O874" s="3">
        <v>0.42</v>
      </c>
      <c r="P874" s="3">
        <v>3.98</v>
      </c>
      <c r="Q874" s="4">
        <v>9.476190476190476</v>
      </c>
      <c r="R874" s="1">
        <v>12</v>
      </c>
      <c r="S874" s="4">
        <v>0.06991733814489587</v>
      </c>
      <c r="T874" s="1" t="s">
        <v>1021</v>
      </c>
      <c r="U874" s="4" t="s">
        <v>1062</v>
      </c>
      <c r="V874" s="1" t="s">
        <v>1066</v>
      </c>
      <c r="W874" s="6" t="s">
        <v>1068</v>
      </c>
      <c r="X874" s="7">
        <v>3925.866264</v>
      </c>
      <c r="Y874" s="10">
        <v>45605</v>
      </c>
      <c r="Z874" s="1" t="s">
        <v>1091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HYPERLINK("https://www.suredividend.com/sure-analysis-GLAD/","Gladstone Capital Corp.")</f>
        <v>0</v>
      </c>
      <c r="C875" s="1" t="s">
        <v>937</v>
      </c>
      <c r="D875" s="3">
        <v>23</v>
      </c>
      <c r="E875" s="3">
        <v>26.52</v>
      </c>
      <c r="F875" s="3">
        <v>20</v>
      </c>
      <c r="G875" s="4">
        <v>1.326</v>
      </c>
      <c r="H875" s="4">
        <v>0.07466063348416289</v>
      </c>
      <c r="I875" s="4">
        <v>-0.05487055152152154</v>
      </c>
      <c r="J875" s="4">
        <v>0.02</v>
      </c>
      <c r="K875" s="4">
        <v>0.04009030175025563</v>
      </c>
      <c r="L875" s="1" t="s">
        <v>648</v>
      </c>
      <c r="M875" s="3" t="s">
        <v>591</v>
      </c>
      <c r="N875" s="5">
        <v>13.064039408867</v>
      </c>
      <c r="O875" s="3">
        <v>2.03</v>
      </c>
      <c r="P875" s="3">
        <v>1.98</v>
      </c>
      <c r="Q875" s="4">
        <v>0.9753694581280788</v>
      </c>
      <c r="R875" s="1">
        <v>2</v>
      </c>
      <c r="S875" s="4">
        <v>0.00990292240334556</v>
      </c>
      <c r="T875" s="1" t="s">
        <v>961</v>
      </c>
      <c r="U875" s="4" t="s">
        <v>1065</v>
      </c>
      <c r="V875" s="1" t="s">
        <v>1066</v>
      </c>
      <c r="W875" s="6" t="s">
        <v>1072</v>
      </c>
      <c r="X875" s="7">
        <v>592.857571</v>
      </c>
      <c r="Y875" s="10">
        <v>45517</v>
      </c>
      <c r="Z875" s="1" t="s">
        <v>1089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HYPERLINK("https://www.suredividend.com/sure-analysis-VOD/","Vodafone Group plc")</f>
        <v>0</v>
      </c>
      <c r="C876" s="1" t="s">
        <v>938</v>
      </c>
      <c r="D876" s="3">
        <v>10.17</v>
      </c>
      <c r="E876" s="3">
        <v>8.93</v>
      </c>
      <c r="F876" s="3">
        <v>3.5</v>
      </c>
      <c r="G876" s="4">
        <v>2.551428571428571</v>
      </c>
      <c r="H876" s="4">
        <v>0.1108622620380739</v>
      </c>
      <c r="I876" s="4">
        <v>-0.1708305031016727</v>
      </c>
      <c r="J876" s="4">
        <v>0.13</v>
      </c>
      <c r="K876" s="4">
        <v>0.03960483376992219</v>
      </c>
      <c r="L876" s="1" t="s">
        <v>648</v>
      </c>
      <c r="M876" s="3" t="s">
        <v>591</v>
      </c>
      <c r="N876" s="5">
        <v>25.51428571428572</v>
      </c>
      <c r="O876" s="3">
        <v>0.35</v>
      </c>
      <c r="P876" s="3">
        <v>0.99</v>
      </c>
      <c r="Q876" s="4">
        <v>2.828571428571429</v>
      </c>
      <c r="R876" s="1">
        <v>1</v>
      </c>
      <c r="S876" s="4">
        <v>-0.03933943162756326</v>
      </c>
      <c r="T876" s="1" t="s">
        <v>1046</v>
      </c>
      <c r="U876" s="4" t="s">
        <v>1062</v>
      </c>
      <c r="V876" s="1" t="s">
        <v>1067</v>
      </c>
      <c r="W876" s="6" t="s">
        <v>1068</v>
      </c>
      <c r="X876" s="7">
        <v>25706.310557</v>
      </c>
      <c r="Y876" s="10">
        <v>45551</v>
      </c>
      <c r="Z876" s="1" t="s">
        <v>1089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HYPERLINK("https://www.suredividend.com/sure-analysis-DANOY/","Danone")</f>
        <v>0</v>
      </c>
      <c r="C877" s="1" t="s">
        <v>938</v>
      </c>
      <c r="D877" s="3">
        <v>14.56</v>
      </c>
      <c r="E877" s="3">
        <v>13.8</v>
      </c>
      <c r="F877" s="3">
        <v>12.96</v>
      </c>
      <c r="G877" s="4">
        <v>1.064814814814815</v>
      </c>
      <c r="H877" s="4">
        <v>0.03260869565217391</v>
      </c>
      <c r="I877" s="4">
        <v>-0.01248163039457928</v>
      </c>
      <c r="J877" s="4">
        <v>0.02</v>
      </c>
      <c r="K877" s="4">
        <v>0.03896934922886452</v>
      </c>
      <c r="L877" s="1" t="s">
        <v>648</v>
      </c>
      <c r="M877" s="3" t="s">
        <v>833</v>
      </c>
      <c r="N877" s="5">
        <v>19.16666666666667</v>
      </c>
      <c r="O877" s="3">
        <v>0.72</v>
      </c>
      <c r="P877" s="3">
        <v>0.45</v>
      </c>
      <c r="Q877" s="4">
        <v>0.625</v>
      </c>
      <c r="R877" s="1">
        <v>2</v>
      </c>
      <c r="S877" s="4">
        <v>0.02129568760013512</v>
      </c>
      <c r="T877" s="1" t="s">
        <v>1061</v>
      </c>
      <c r="U877" s="4" t="s">
        <v>1062</v>
      </c>
      <c r="V877" s="1" t="s">
        <v>1067</v>
      </c>
      <c r="W877" s="6" t="s">
        <v>1074</v>
      </c>
      <c r="Y877" s="10">
        <v>45594</v>
      </c>
      <c r="Z877" s="1" t="s">
        <v>1091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HYPERLINK("https://www.suredividend.com/sure-analysis-HTGC/","Hercules Capital Inc")</f>
        <v>0</v>
      </c>
      <c r="C878" s="1" t="s">
        <v>937</v>
      </c>
      <c r="D878" s="3">
        <v>18.2</v>
      </c>
      <c r="E878" s="3">
        <v>18.85</v>
      </c>
      <c r="F878" s="3">
        <v>14.4</v>
      </c>
      <c r="G878" s="4">
        <v>1.309027777777778</v>
      </c>
      <c r="H878" s="4">
        <v>0.1018567639257294</v>
      </c>
      <c r="I878" s="4">
        <v>-0.05243234555116816</v>
      </c>
      <c r="J878" s="4">
        <v>-0.007</v>
      </c>
      <c r="K878" s="4">
        <v>0.03563378960469588</v>
      </c>
      <c r="L878" s="1" t="s">
        <v>648</v>
      </c>
      <c r="M878" s="3" t="s">
        <v>591</v>
      </c>
      <c r="N878" s="5">
        <v>9.285714285714286</v>
      </c>
      <c r="O878" s="3">
        <v>2.03</v>
      </c>
      <c r="P878" s="3">
        <v>1.92</v>
      </c>
      <c r="Q878" s="4">
        <v>0.9458128078817735</v>
      </c>
      <c r="R878" s="1">
        <v>0</v>
      </c>
      <c r="S878" s="4">
        <v>-0.03823012085525568</v>
      </c>
      <c r="T878" s="1" t="s">
        <v>998</v>
      </c>
      <c r="U878" s="4" t="s">
        <v>1065</v>
      </c>
      <c r="V878" s="1" t="s">
        <v>1066</v>
      </c>
      <c r="W878" s="6" t="s">
        <v>1072</v>
      </c>
      <c r="X878" s="7">
        <v>3065.426028</v>
      </c>
      <c r="Y878" s="10">
        <v>45528</v>
      </c>
      <c r="Z878" s="1" t="s">
        <v>1094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HYPERLINK("https://www.suredividend.com/sure-analysis-MDV/","Modiv Industrial Inc")</f>
        <v>0</v>
      </c>
      <c r="C879" s="1" t="s">
        <v>937</v>
      </c>
      <c r="D879" s="3">
        <v>14.64</v>
      </c>
      <c r="E879" s="3">
        <v>16.02</v>
      </c>
      <c r="F879" s="3">
        <v>13.26</v>
      </c>
      <c r="G879" s="4">
        <v>1.20814479638009</v>
      </c>
      <c r="H879" s="4">
        <v>0.07303370786516854</v>
      </c>
      <c r="I879" s="4">
        <v>-0.03711105079382115</v>
      </c>
      <c r="J879" s="4">
        <v>0</v>
      </c>
      <c r="K879" s="4">
        <v>0.03525149119013848</v>
      </c>
      <c r="L879" s="1" t="s">
        <v>648</v>
      </c>
      <c r="M879" s="3" t="s">
        <v>591</v>
      </c>
      <c r="N879" s="5">
        <v>10.26923076923077</v>
      </c>
      <c r="O879" s="3">
        <v>1.56</v>
      </c>
      <c r="P879" s="3">
        <v>1.17</v>
      </c>
      <c r="Q879" s="4">
        <v>0.7499999999999999</v>
      </c>
      <c r="R879" s="1">
        <v>0</v>
      </c>
      <c r="S879" s="4">
        <v>-0.003442422517420884</v>
      </c>
      <c r="T879" s="1" t="s">
        <v>983</v>
      </c>
      <c r="U879" s="4" t="s">
        <v>1063</v>
      </c>
      <c r="V879" s="1" t="s">
        <v>1066</v>
      </c>
      <c r="W879" s="6" t="s">
        <v>1076</v>
      </c>
      <c r="X879" s="7">
        <v>154.340384</v>
      </c>
      <c r="Y879" s="10">
        <v>45515</v>
      </c>
      <c r="Z879" s="1" t="s">
        <v>1081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HYPERLINK("https://www.suredividend.com/sure-analysis-CMA/","Comerica, Inc.")</f>
        <v>0</v>
      </c>
      <c r="C880" s="1" t="s">
        <v>937</v>
      </c>
      <c r="D880" s="3">
        <v>65</v>
      </c>
      <c r="E880" s="3">
        <v>68.295</v>
      </c>
      <c r="F880" s="3">
        <v>56</v>
      </c>
      <c r="G880" s="4">
        <v>1.219553571428571</v>
      </c>
      <c r="H880" s="4">
        <v>0.04158430338970642</v>
      </c>
      <c r="I880" s="4">
        <v>-0.03891937191997852</v>
      </c>
      <c r="J880" s="4">
        <v>0.03</v>
      </c>
      <c r="K880" s="4">
        <v>0.03328409280563527</v>
      </c>
      <c r="L880" s="1" t="s">
        <v>648</v>
      </c>
      <c r="M880" s="3" t="s">
        <v>591</v>
      </c>
      <c r="N880" s="5">
        <v>12.86158192090396</v>
      </c>
      <c r="O880" s="3">
        <v>5.31</v>
      </c>
      <c r="P880" s="3">
        <v>2.84</v>
      </c>
      <c r="Q880" s="4">
        <v>0.5348399246704332</v>
      </c>
      <c r="R880" s="1">
        <v>1</v>
      </c>
      <c r="S880" s="4">
        <v>0.02985364768622523</v>
      </c>
      <c r="T880" s="1" t="s">
        <v>975</v>
      </c>
      <c r="U880" s="4" t="s">
        <v>1062</v>
      </c>
      <c r="V880" s="1" t="s">
        <v>1066</v>
      </c>
      <c r="W880" s="6" t="s">
        <v>1072</v>
      </c>
      <c r="X880" s="7">
        <v>8981.103216</v>
      </c>
      <c r="Y880" s="10">
        <v>45586</v>
      </c>
      <c r="Z880" s="1" t="s">
        <v>1085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HYPERLINK("https://www.suredividend.com/sure-analysis-WSO/","Watsco Inc.")</f>
        <v>0</v>
      </c>
      <c r="C881" s="1" t="s">
        <v>937</v>
      </c>
      <c r="D881" s="3">
        <v>466</v>
      </c>
      <c r="E881" s="3">
        <v>527</v>
      </c>
      <c r="F881" s="3">
        <v>340</v>
      </c>
      <c r="G881" s="4">
        <v>1.55</v>
      </c>
      <c r="H881" s="4">
        <v>0.02049335863377609</v>
      </c>
      <c r="I881" s="4">
        <v>-0.0839194542993893</v>
      </c>
      <c r="J881" s="4">
        <v>0.1</v>
      </c>
      <c r="K881" s="4">
        <v>0.03306867861929907</v>
      </c>
      <c r="L881" s="1" t="s">
        <v>648</v>
      </c>
      <c r="M881" s="3" t="s">
        <v>648</v>
      </c>
      <c r="N881" s="5">
        <v>38.72152828802351</v>
      </c>
      <c r="O881" s="3">
        <v>13.61</v>
      </c>
      <c r="P881" s="3">
        <v>10.8</v>
      </c>
      <c r="Q881" s="4">
        <v>0.7935341660543719</v>
      </c>
      <c r="R881" s="1">
        <v>11</v>
      </c>
      <c r="S881" s="4">
        <v>0.09995562584222051</v>
      </c>
      <c r="T881" s="1" t="s">
        <v>1054</v>
      </c>
      <c r="U881" s="4" t="s">
        <v>1062</v>
      </c>
      <c r="V881" s="1" t="s">
        <v>1066</v>
      </c>
      <c r="W881" s="6" t="s">
        <v>1069</v>
      </c>
      <c r="X881" s="7">
        <v>21288.006555</v>
      </c>
      <c r="Y881" s="10">
        <v>45591</v>
      </c>
      <c r="Z881" s="1" t="s">
        <v>1079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HYPERLINK("https://www.suredividend.com/sure-analysis-PPRQF/","Choice Properties Real Estate Investment Trust")</f>
        <v>0</v>
      </c>
      <c r="C882" s="1" t="s">
        <v>938</v>
      </c>
      <c r="D882" s="3">
        <v>10.08</v>
      </c>
      <c r="E882" s="3">
        <v>10.07</v>
      </c>
      <c r="F882" s="3">
        <v>8.039999999999999</v>
      </c>
      <c r="G882" s="4">
        <v>1.252487562189055</v>
      </c>
      <c r="H882" s="4">
        <v>0.05362462760675273</v>
      </c>
      <c r="I882" s="4">
        <v>-0.04402768419013525</v>
      </c>
      <c r="J882" s="4">
        <v>0.023</v>
      </c>
      <c r="K882" s="4">
        <v>0.03268736360161872</v>
      </c>
      <c r="L882" s="1" t="s">
        <v>648</v>
      </c>
      <c r="M882" s="3" t="s">
        <v>591</v>
      </c>
      <c r="N882" s="5">
        <v>15.02985074626866</v>
      </c>
      <c r="O882" s="3">
        <v>0.67</v>
      </c>
      <c r="P882" s="3">
        <v>0.54</v>
      </c>
      <c r="Q882" s="4">
        <v>0.8059701492537313</v>
      </c>
      <c r="R882" s="1">
        <v>0</v>
      </c>
      <c r="S882" s="4">
        <v>0.01439440873959041</v>
      </c>
      <c r="U882" s="4" t="s">
        <v>1063</v>
      </c>
      <c r="V882" s="1" t="s">
        <v>1067</v>
      </c>
      <c r="W882" s="6" t="s">
        <v>1076</v>
      </c>
      <c r="Y882" s="10">
        <v>45610</v>
      </c>
      <c r="Z882" s="1" t="s">
        <v>1094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HYPERLINK("https://www.suredividend.com/sure-analysis-TRST/","Trustco Bank Corp.")</f>
        <v>0</v>
      </c>
      <c r="C883" s="1" t="s">
        <v>938</v>
      </c>
      <c r="D883" s="3">
        <v>37</v>
      </c>
      <c r="E883" s="3">
        <v>36.37</v>
      </c>
      <c r="F883" s="3">
        <v>29</v>
      </c>
      <c r="G883" s="4">
        <v>1.254137931034483</v>
      </c>
      <c r="H883" s="4">
        <v>0.03959307121253781</v>
      </c>
      <c r="I883" s="4">
        <v>-0.04427941695583792</v>
      </c>
      <c r="J883" s="4">
        <v>0.04</v>
      </c>
      <c r="K883" s="4">
        <v>0.03257079313324795</v>
      </c>
      <c r="L883" s="1" t="s">
        <v>648</v>
      </c>
      <c r="M883" s="3" t="s">
        <v>591</v>
      </c>
      <c r="N883" s="5">
        <v>13.98846153846154</v>
      </c>
      <c r="O883" s="3">
        <v>2.6</v>
      </c>
      <c r="P883" s="3">
        <v>1.44</v>
      </c>
      <c r="Q883" s="4">
        <v>0.5538461538461538</v>
      </c>
      <c r="R883" s="1">
        <v>3</v>
      </c>
      <c r="S883" s="4">
        <v>0.009538511824044305</v>
      </c>
      <c r="T883" s="1" t="s">
        <v>952</v>
      </c>
      <c r="U883" s="4" t="s">
        <v>1062</v>
      </c>
      <c r="V883" s="1" t="s">
        <v>1066</v>
      </c>
      <c r="W883" s="6" t="s">
        <v>1072</v>
      </c>
      <c r="X883" s="7">
        <v>691.219344</v>
      </c>
      <c r="Y883" s="10">
        <v>45615</v>
      </c>
      <c r="Z883" s="1" t="s">
        <v>1085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HYPERLINK("https://www.suredividend.com/sure-analysis-WASH/","Washington Trust Bancorp, Inc.")</f>
        <v>0</v>
      </c>
      <c r="C884" s="1" t="s">
        <v>937</v>
      </c>
      <c r="D884" s="3">
        <v>34</v>
      </c>
      <c r="E884" s="3">
        <v>37.26</v>
      </c>
      <c r="F884" s="3">
        <v>24</v>
      </c>
      <c r="G884" s="4">
        <v>1.5525</v>
      </c>
      <c r="H884" s="4">
        <v>0.06011808910359636</v>
      </c>
      <c r="I884" s="4">
        <v>-0.08421467851338027</v>
      </c>
      <c r="J884" s="4">
        <v>0.05</v>
      </c>
      <c r="K884" s="4">
        <v>0.03206943188427669</v>
      </c>
      <c r="L884" s="1" t="s">
        <v>648</v>
      </c>
      <c r="M884" s="3" t="s">
        <v>591</v>
      </c>
      <c r="N884" s="5">
        <v>15.58995815899581</v>
      </c>
      <c r="O884" s="3">
        <v>2.39</v>
      </c>
      <c r="P884" s="3">
        <v>2.24</v>
      </c>
      <c r="Q884" s="4">
        <v>0.9372384937238494</v>
      </c>
      <c r="R884" s="1">
        <v>13</v>
      </c>
      <c r="S884" s="4">
        <v>0.05008294028029181</v>
      </c>
      <c r="T884" s="1" t="s">
        <v>957</v>
      </c>
      <c r="U884" s="4" t="s">
        <v>1062</v>
      </c>
      <c r="V884" s="1" t="s">
        <v>1066</v>
      </c>
      <c r="W884" s="6" t="s">
        <v>1072</v>
      </c>
      <c r="X884" s="7">
        <v>636.1777939999999</v>
      </c>
      <c r="Y884" s="10">
        <v>45594</v>
      </c>
      <c r="Z884" s="1" t="s">
        <v>1079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HYPERLINK("https://www.suredividend.com/sure-analysis-SPG/","Simon Property Group, Inc.")</f>
        <v>0</v>
      </c>
      <c r="C885" s="1" t="s">
        <v>938</v>
      </c>
      <c r="D885" s="3">
        <v>179</v>
      </c>
      <c r="E885" s="3">
        <v>180.87</v>
      </c>
      <c r="F885" s="3">
        <v>141</v>
      </c>
      <c r="G885" s="4">
        <v>1.282765957446808</v>
      </c>
      <c r="H885" s="4">
        <v>0.04644219605241334</v>
      </c>
      <c r="I885" s="4">
        <v>-0.04858385952791466</v>
      </c>
      <c r="J885" s="4">
        <v>0.03</v>
      </c>
      <c r="K885" s="4">
        <v>0.0297251968151051</v>
      </c>
      <c r="L885" s="1" t="s">
        <v>648</v>
      </c>
      <c r="M885" s="3" t="s">
        <v>591</v>
      </c>
      <c r="N885" s="5">
        <v>14.07548638132296</v>
      </c>
      <c r="O885" s="3">
        <v>12.85</v>
      </c>
      <c r="P885" s="3">
        <v>8.4</v>
      </c>
      <c r="Q885" s="4">
        <v>0.6536964980544747</v>
      </c>
      <c r="R885" s="1">
        <v>4</v>
      </c>
      <c r="S885" s="4">
        <v>0.03004437347887601</v>
      </c>
      <c r="T885" s="1" t="s">
        <v>964</v>
      </c>
      <c r="U885" s="4" t="s">
        <v>1063</v>
      </c>
      <c r="V885" s="1" t="s">
        <v>1066</v>
      </c>
      <c r="W885" s="6" t="s">
        <v>1076</v>
      </c>
      <c r="X885" s="7">
        <v>59007.401257</v>
      </c>
      <c r="Y885" s="10">
        <v>45610</v>
      </c>
      <c r="Z885" s="1" t="s">
        <v>1081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HYPERLINK("https://www.suredividend.com/sure-analysis-DX/","Dynex Capital, Inc.")</f>
        <v>0</v>
      </c>
      <c r="C886" s="1" t="s">
        <v>938</v>
      </c>
      <c r="D886" s="3">
        <v>12.6</v>
      </c>
      <c r="E886" s="3">
        <v>12.5</v>
      </c>
      <c r="F886" s="3">
        <v>8</v>
      </c>
      <c r="G886" s="4">
        <v>1.5625</v>
      </c>
      <c r="H886" s="4">
        <v>0.144</v>
      </c>
      <c r="I886" s="4">
        <v>-0.08538989614534731</v>
      </c>
      <c r="J886" s="4">
        <v>0</v>
      </c>
      <c r="K886" s="4">
        <v>0.02889019410853977</v>
      </c>
      <c r="L886" s="1" t="s">
        <v>648</v>
      </c>
      <c r="M886" s="3" t="s">
        <v>591</v>
      </c>
      <c r="N886" s="5">
        <v>-56.81818181818182</v>
      </c>
      <c r="O886" s="3">
        <v>-0.22</v>
      </c>
      <c r="P886" s="3">
        <v>1.8</v>
      </c>
      <c r="Q886" s="4">
        <v>9.99</v>
      </c>
      <c r="R886" s="1">
        <v>1</v>
      </c>
      <c r="S886" s="4">
        <v>-0.1109104638678</v>
      </c>
      <c r="T886" s="1" t="s">
        <v>978</v>
      </c>
      <c r="U886" s="4" t="s">
        <v>1063</v>
      </c>
      <c r="V886" s="1" t="s">
        <v>1066</v>
      </c>
      <c r="W886" s="6" t="s">
        <v>1076</v>
      </c>
      <c r="X886" s="7">
        <v>990.5010150000001</v>
      </c>
      <c r="Y886" s="10">
        <v>45588</v>
      </c>
      <c r="Z886" s="1" t="s">
        <v>1094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HYPERLINK("https://www.suredividend.com/sure-analysis-ARR/","ARMOUR Residential REIT Inc")</f>
        <v>0</v>
      </c>
      <c r="C887" s="1" t="s">
        <v>938</v>
      </c>
      <c r="D887" s="3">
        <v>19.3</v>
      </c>
      <c r="E887" s="3">
        <v>18.8</v>
      </c>
      <c r="F887" s="3">
        <v>20.9</v>
      </c>
      <c r="G887" s="4">
        <v>0.8995215311004786</v>
      </c>
      <c r="H887" s="4">
        <v>0.1531914893617021</v>
      </c>
      <c r="I887" s="4">
        <v>0.02140431296821688</v>
      </c>
      <c r="J887" s="4">
        <v>-0.137</v>
      </c>
      <c r="K887" s="4">
        <v>0.02850413973480737</v>
      </c>
      <c r="L887" s="1" t="s">
        <v>648</v>
      </c>
      <c r="M887" s="3" t="s">
        <v>939</v>
      </c>
      <c r="N887" s="5">
        <v>4.497607655502393</v>
      </c>
      <c r="O887" s="3">
        <v>4.18</v>
      </c>
      <c r="P887" s="3">
        <v>2.88</v>
      </c>
      <c r="Q887" s="4">
        <v>0.6889952153110048</v>
      </c>
      <c r="R887" s="1">
        <v>0</v>
      </c>
      <c r="S887" s="4">
        <v>-0.07033281522514379</v>
      </c>
      <c r="T887" s="1" t="s">
        <v>972</v>
      </c>
      <c r="U887" s="4" t="s">
        <v>1063</v>
      </c>
      <c r="V887" s="1" t="s">
        <v>1066</v>
      </c>
      <c r="W887" s="6" t="s">
        <v>1076</v>
      </c>
      <c r="X887" s="7">
        <v>1048.293001</v>
      </c>
      <c r="Y887" s="10">
        <v>45611</v>
      </c>
      <c r="Z887" s="1" t="s">
        <v>1094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HYPERLINK("https://www.suredividend.com/sure-analysis-SBRA/","Sabra Healthcare REIT Inc")</f>
        <v>0</v>
      </c>
      <c r="C888" s="1" t="s">
        <v>937</v>
      </c>
      <c r="D888" s="3">
        <v>19.6</v>
      </c>
      <c r="E888" s="3">
        <v>18.11</v>
      </c>
      <c r="F888" s="3">
        <v>12.6</v>
      </c>
      <c r="G888" s="4">
        <v>1.437301587301587</v>
      </c>
      <c r="H888" s="4">
        <v>0.06626173384870238</v>
      </c>
      <c r="I888" s="4">
        <v>-0.06998400270246419</v>
      </c>
      <c r="J888" s="4">
        <v>0.027</v>
      </c>
      <c r="K888" s="4">
        <v>0.02701669209626045</v>
      </c>
      <c r="L888" s="1" t="s">
        <v>648</v>
      </c>
      <c r="M888" s="3" t="s">
        <v>591</v>
      </c>
      <c r="N888" s="5">
        <v>12.93571428571429</v>
      </c>
      <c r="O888" s="3">
        <v>1.4</v>
      </c>
      <c r="P888" s="3">
        <v>1.2</v>
      </c>
      <c r="Q888" s="4">
        <v>0.8571428571428572</v>
      </c>
      <c r="R888" s="1">
        <v>0</v>
      </c>
      <c r="S888" s="4">
        <v>0.01613736474159566</v>
      </c>
      <c r="T888" s="1" t="s">
        <v>972</v>
      </c>
      <c r="U888" s="4" t="s">
        <v>1063</v>
      </c>
      <c r="V888" s="1" t="s">
        <v>1066</v>
      </c>
      <c r="W888" s="6" t="s">
        <v>1076</v>
      </c>
      <c r="X888" s="7">
        <v>4284.587039</v>
      </c>
      <c r="Y888" s="10">
        <v>45607</v>
      </c>
      <c r="Z888" s="1" t="s">
        <v>1094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HYPERLINK("https://www.suredividend.com/sure-analysis-JHG/","Janus Henderson Group plc")</f>
        <v>0</v>
      </c>
      <c r="C889" s="1" t="s">
        <v>937</v>
      </c>
      <c r="D889" s="3">
        <v>36</v>
      </c>
      <c r="E889" s="3">
        <v>44.4</v>
      </c>
      <c r="F889" s="3">
        <v>36</v>
      </c>
      <c r="G889" s="4">
        <v>1.233333333333333</v>
      </c>
      <c r="H889" s="4">
        <v>0.03558558558558559</v>
      </c>
      <c r="I889" s="4">
        <v>-0.04107662305049664</v>
      </c>
      <c r="J889" s="4">
        <v>0.03</v>
      </c>
      <c r="K889" s="4">
        <v>0.02554893364467792</v>
      </c>
      <c r="L889" s="1" t="s">
        <v>648</v>
      </c>
      <c r="M889" s="3" t="s">
        <v>833</v>
      </c>
      <c r="N889" s="5">
        <v>18.5</v>
      </c>
      <c r="O889" s="3">
        <v>2.4</v>
      </c>
      <c r="P889" s="3">
        <v>1.58</v>
      </c>
      <c r="Q889" s="4">
        <v>0.6583333333333334</v>
      </c>
      <c r="R889" s="1">
        <v>3</v>
      </c>
      <c r="S889" s="4">
        <v>0.02981402116536103</v>
      </c>
      <c r="T889" s="1" t="s">
        <v>944</v>
      </c>
      <c r="U889" s="4" t="s">
        <v>1062</v>
      </c>
      <c r="V889" s="1" t="s">
        <v>1067</v>
      </c>
      <c r="W889" s="6" t="s">
        <v>1072</v>
      </c>
      <c r="X889" s="7">
        <v>7059.374137</v>
      </c>
      <c r="Y889" s="10">
        <v>45527</v>
      </c>
      <c r="Z889" s="1" t="s">
        <v>1082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HYPERLINK("https://www.suredividend.com/sure-analysis-NYMT/","New York Mortgage Trust Inc")</f>
        <v>0</v>
      </c>
      <c r="C890" s="1" t="s">
        <v>938</v>
      </c>
      <c r="D890" s="3">
        <v>5.96</v>
      </c>
      <c r="E890" s="3">
        <v>5.96</v>
      </c>
      <c r="F890" s="3">
        <v>3.3</v>
      </c>
      <c r="G890" s="4">
        <v>1.806060606060606</v>
      </c>
      <c r="H890" s="4">
        <v>0.1342281879194631</v>
      </c>
      <c r="I890" s="4">
        <v>-0.1115079708163911</v>
      </c>
      <c r="J890" s="4">
        <v>0</v>
      </c>
      <c r="K890" s="4">
        <v>0.02495364775495945</v>
      </c>
      <c r="L890" s="1" t="s">
        <v>648</v>
      </c>
      <c r="M890" s="3" t="s">
        <v>591</v>
      </c>
      <c r="N890" s="5">
        <v>10.83636363636364</v>
      </c>
      <c r="O890" s="3">
        <v>0.55</v>
      </c>
      <c r="P890" s="3">
        <v>0.8</v>
      </c>
      <c r="Q890" s="4">
        <v>1.454545454545455</v>
      </c>
      <c r="R890" s="1">
        <v>0</v>
      </c>
      <c r="S890" s="4">
        <v>-0.04970085067101349</v>
      </c>
      <c r="T890" s="1" t="s">
        <v>965</v>
      </c>
      <c r="U890" s="4" t="s">
        <v>1063</v>
      </c>
      <c r="V890" s="1" t="s">
        <v>1066</v>
      </c>
      <c r="W890" s="6" t="s">
        <v>1076</v>
      </c>
      <c r="X890" s="7">
        <v>539.853516</v>
      </c>
      <c r="Y890" s="10">
        <v>45606</v>
      </c>
      <c r="Z890" s="1" t="s">
        <v>1089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HYPERLINK("https://www.suredividend.com/sure-analysis-KIM/","Kimco Realty Corporation")</f>
        <v>0</v>
      </c>
      <c r="C891" s="1" t="s">
        <v>938</v>
      </c>
      <c r="D891" s="3">
        <v>24.9</v>
      </c>
      <c r="E891" s="3">
        <v>25.1</v>
      </c>
      <c r="F891" s="3">
        <v>19.2</v>
      </c>
      <c r="G891" s="4">
        <v>1.307291666666667</v>
      </c>
      <c r="H891" s="4">
        <v>0.0398406374501992</v>
      </c>
      <c r="I891" s="4">
        <v>-0.05218080114235946</v>
      </c>
      <c r="J891" s="4">
        <v>0.031</v>
      </c>
      <c r="K891" s="4">
        <v>0.02238027548824562</v>
      </c>
      <c r="L891" s="1" t="s">
        <v>648</v>
      </c>
      <c r="M891" s="3" t="s">
        <v>833</v>
      </c>
      <c r="N891" s="5">
        <v>15.6875</v>
      </c>
      <c r="O891" s="3">
        <v>1.6</v>
      </c>
      <c r="P891" s="3">
        <v>1</v>
      </c>
      <c r="Q891" s="4">
        <v>0.625</v>
      </c>
      <c r="R891" s="1">
        <v>4</v>
      </c>
      <c r="S891" s="4">
        <v>0.04227188341297294</v>
      </c>
      <c r="T891" s="1" t="s">
        <v>947</v>
      </c>
      <c r="U891" s="4" t="s">
        <v>1063</v>
      </c>
      <c r="V891" s="1" t="s">
        <v>1066</v>
      </c>
      <c r="W891" s="6" t="s">
        <v>1076</v>
      </c>
      <c r="X891" s="7">
        <v>16919.443316</v>
      </c>
      <c r="Y891" s="10">
        <v>45609</v>
      </c>
      <c r="Z891" s="1" t="s">
        <v>1094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HYPERLINK("https://www.suredividend.com/sure-analysis-OWL/","Blue Owl Capital Inc")</f>
        <v>0</v>
      </c>
      <c r="C892" s="1" t="s">
        <v>937</v>
      </c>
      <c r="D892" s="3">
        <v>17.3</v>
      </c>
      <c r="E892" s="3">
        <v>23.08</v>
      </c>
      <c r="F892" s="3">
        <v>14.4</v>
      </c>
      <c r="G892" s="4">
        <v>1.602777777777778</v>
      </c>
      <c r="H892" s="4">
        <v>0.03119584055459272</v>
      </c>
      <c r="I892" s="4">
        <v>-0.0900336398399213</v>
      </c>
      <c r="J892" s="4">
        <v>0.079</v>
      </c>
      <c r="K892" s="4">
        <v>0.02094837877539013</v>
      </c>
      <c r="L892" s="1" t="s">
        <v>648</v>
      </c>
      <c r="M892" s="3" t="s">
        <v>648</v>
      </c>
      <c r="N892" s="5">
        <v>28.14634146341463</v>
      </c>
      <c r="O892" s="3">
        <v>0.82</v>
      </c>
      <c r="P892" s="3">
        <v>0.72</v>
      </c>
      <c r="Q892" s="4">
        <v>0.8780487804878049</v>
      </c>
      <c r="R892" s="1">
        <v>3</v>
      </c>
      <c r="S892" s="4">
        <v>0.07837884744794921</v>
      </c>
      <c r="T892" s="1" t="s">
        <v>944</v>
      </c>
      <c r="U892" s="4" t="s">
        <v>1062</v>
      </c>
      <c r="V892" s="1" t="s">
        <v>1066</v>
      </c>
      <c r="W892" s="6" t="s">
        <v>1072</v>
      </c>
      <c r="X892" s="7">
        <v>34470.448201</v>
      </c>
      <c r="Y892" s="10">
        <v>45527</v>
      </c>
      <c r="Z892" s="1" t="s">
        <v>1094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HYPERLINK("https://www.suredividend.com/sure-analysis-AEG/","Aegon Ltd.")</f>
        <v>0</v>
      </c>
      <c r="C893" s="1" t="s">
        <v>937</v>
      </c>
      <c r="D893" s="3">
        <v>6.1</v>
      </c>
      <c r="E893" s="3">
        <v>6.47</v>
      </c>
      <c r="F893" s="3">
        <v>4.8</v>
      </c>
      <c r="G893" s="4">
        <v>1.347916666666667</v>
      </c>
      <c r="H893" s="4">
        <v>0.05409582689335394</v>
      </c>
      <c r="I893" s="4">
        <v>-0.0579642350796794</v>
      </c>
      <c r="J893" s="4">
        <v>0.02</v>
      </c>
      <c r="K893" s="4">
        <v>0.02069739837345419</v>
      </c>
      <c r="L893" s="1" t="s">
        <v>648</v>
      </c>
      <c r="M893" s="3" t="s">
        <v>591</v>
      </c>
      <c r="N893" s="5">
        <v>10.78333333333333</v>
      </c>
      <c r="O893" s="3">
        <v>0.6</v>
      </c>
      <c r="P893" s="3">
        <v>0.35</v>
      </c>
      <c r="Q893" s="4">
        <v>0.5833333333333334</v>
      </c>
      <c r="R893" s="1">
        <v>3</v>
      </c>
      <c r="S893" s="4">
        <v>0.0218786193083873</v>
      </c>
      <c r="T893" s="1" t="s">
        <v>989</v>
      </c>
      <c r="U893" s="4" t="s">
        <v>1062</v>
      </c>
      <c r="V893" s="1" t="s">
        <v>1067</v>
      </c>
      <c r="W893" s="6" t="s">
        <v>1072</v>
      </c>
      <c r="X893" s="7">
        <v>14240.980542</v>
      </c>
      <c r="Y893" s="10">
        <v>45533</v>
      </c>
      <c r="Z893" s="1" t="s">
        <v>1088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HYPERLINK("https://www.suredividend.com/sure-analysis-ORC/","Orchid Island Capital Inc")</f>
        <v>0</v>
      </c>
      <c r="C894" s="1" t="s">
        <v>938</v>
      </c>
      <c r="D894" s="3">
        <v>7.91</v>
      </c>
      <c r="E894" s="3">
        <v>7.85</v>
      </c>
      <c r="F894" s="3">
        <v>7.56</v>
      </c>
      <c r="G894" s="4">
        <v>1.038359788359788</v>
      </c>
      <c r="H894" s="4">
        <v>0.1834394904458599</v>
      </c>
      <c r="I894" s="4">
        <v>-0.00750020038551491</v>
      </c>
      <c r="J894" s="4">
        <v>-0.099</v>
      </c>
      <c r="K894" s="4">
        <v>0.02034496640362526</v>
      </c>
      <c r="L894" s="1" t="s">
        <v>648</v>
      </c>
      <c r="M894" s="3" t="s">
        <v>591</v>
      </c>
      <c r="N894" s="5">
        <v>-31.4</v>
      </c>
      <c r="O894" s="3">
        <v>-0.25</v>
      </c>
      <c r="P894" s="3">
        <v>1.44</v>
      </c>
      <c r="Q894" s="4">
        <v>9.99</v>
      </c>
      <c r="R894" s="1">
        <v>0</v>
      </c>
      <c r="S894" s="4">
        <v>-0.1751024010768655</v>
      </c>
      <c r="T894" s="1" t="s">
        <v>983</v>
      </c>
      <c r="U894" s="4" t="s">
        <v>1063</v>
      </c>
      <c r="V894" s="1" t="s">
        <v>1066</v>
      </c>
      <c r="W894" s="6" t="s">
        <v>1076</v>
      </c>
      <c r="X894" s="7">
        <v>616.33911</v>
      </c>
      <c r="Y894" s="10">
        <v>45610</v>
      </c>
      <c r="Z894" s="1" t="s">
        <v>1094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938</v>
      </c>
      <c r="D895" s="3">
        <v>82.90000000000001</v>
      </c>
      <c r="E895" s="3">
        <v>78.405</v>
      </c>
      <c r="F895" s="3">
        <v>57.4</v>
      </c>
      <c r="G895" s="4">
        <v>1.365940766550523</v>
      </c>
      <c r="H895" s="4">
        <v>0.04999681142784261</v>
      </c>
      <c r="I895" s="4">
        <v>-0.06046356489433513</v>
      </c>
      <c r="J895" s="4">
        <v>0.025</v>
      </c>
      <c r="K895" s="4">
        <v>0.01822515274586611</v>
      </c>
      <c r="L895" s="1" t="s">
        <v>648</v>
      </c>
      <c r="M895" s="3" t="s">
        <v>591</v>
      </c>
      <c r="N895" s="5">
        <v>10.93514644351465</v>
      </c>
      <c r="O895" s="3">
        <v>7.17</v>
      </c>
      <c r="P895" s="3">
        <v>3.92</v>
      </c>
      <c r="Q895" s="4">
        <v>0.5467224546722455</v>
      </c>
      <c r="R895" s="1">
        <v>0</v>
      </c>
      <c r="S895" s="4">
        <v>0.02103501995830781</v>
      </c>
      <c r="T895" s="1" t="s">
        <v>965</v>
      </c>
      <c r="U895" s="4" t="s">
        <v>1063</v>
      </c>
      <c r="V895" s="1" t="s">
        <v>1066</v>
      </c>
      <c r="W895" s="6" t="s">
        <v>1076</v>
      </c>
      <c r="X895" s="7">
        <v>12397.459752</v>
      </c>
      <c r="Y895" s="10">
        <v>45611</v>
      </c>
      <c r="Z895" s="1" t="s">
        <v>1094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HYPERLINK("https://www.suredividend.com/sure-analysis-OMF/","OneMain Holdings Inc")</f>
        <v>0</v>
      </c>
      <c r="C896" s="1" t="s">
        <v>938</v>
      </c>
      <c r="D896" s="3">
        <v>55</v>
      </c>
      <c r="E896" s="3">
        <v>55.06</v>
      </c>
      <c r="F896" s="3">
        <v>36</v>
      </c>
      <c r="G896" s="4">
        <v>1.529444444444445</v>
      </c>
      <c r="H896" s="4">
        <v>0.07555394115510353</v>
      </c>
      <c r="I896" s="4">
        <v>-0.08147018309989273</v>
      </c>
      <c r="J896" s="4">
        <v>0.01</v>
      </c>
      <c r="K896" s="4">
        <v>0.0170254459871495</v>
      </c>
      <c r="L896" s="1" t="s">
        <v>648</v>
      </c>
      <c r="M896" s="3" t="s">
        <v>591</v>
      </c>
      <c r="N896" s="5">
        <v>10.58846153846154</v>
      </c>
      <c r="O896" s="3">
        <v>5.2</v>
      </c>
      <c r="P896" s="3">
        <v>4.16</v>
      </c>
      <c r="Q896" s="4">
        <v>0.8</v>
      </c>
      <c r="R896" s="1">
        <v>5</v>
      </c>
      <c r="S896" s="4">
        <v>0.01986777848755761</v>
      </c>
      <c r="T896" s="1" t="s">
        <v>949</v>
      </c>
      <c r="U896" s="4" t="s">
        <v>1062</v>
      </c>
      <c r="V896" s="1" t="s">
        <v>1066</v>
      </c>
      <c r="W896" s="6" t="s">
        <v>1072</v>
      </c>
      <c r="X896" s="7">
        <v>7129.656904</v>
      </c>
      <c r="Y896" s="10">
        <v>45606</v>
      </c>
      <c r="Z896" s="1" t="s">
        <v>1093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HYPERLINK("https://www.suredividend.com/sure-analysis-LAMR/","Lamar Advertising Co")</f>
        <v>0</v>
      </c>
      <c r="C897" s="1" t="s">
        <v>938</v>
      </c>
      <c r="D897" s="3">
        <v>129</v>
      </c>
      <c r="E897" s="3">
        <v>127.56</v>
      </c>
      <c r="F897" s="3">
        <v>101</v>
      </c>
      <c r="G897" s="4">
        <v>1.262970297029703</v>
      </c>
      <c r="H897" s="4">
        <v>0.04390090937597993</v>
      </c>
      <c r="I897" s="4">
        <v>-0.0456199055812111</v>
      </c>
      <c r="J897" s="4">
        <v>0.017</v>
      </c>
      <c r="K897" s="4">
        <v>0.01568384835591008</v>
      </c>
      <c r="L897" s="1" t="s">
        <v>648</v>
      </c>
      <c r="M897" s="3" t="s">
        <v>833</v>
      </c>
      <c r="N897" s="5">
        <v>16.35384615384616</v>
      </c>
      <c r="O897" s="3">
        <v>7.8</v>
      </c>
      <c r="P897" s="3">
        <v>5.6</v>
      </c>
      <c r="Q897" s="4">
        <v>0.717948717948718</v>
      </c>
      <c r="R897" s="1">
        <v>4</v>
      </c>
      <c r="S897" s="4">
        <v>0</v>
      </c>
      <c r="T897" s="1" t="s">
        <v>1057</v>
      </c>
      <c r="U897" s="4" t="s">
        <v>1063</v>
      </c>
      <c r="V897" s="1" t="s">
        <v>1066</v>
      </c>
      <c r="W897" s="6" t="s">
        <v>1076</v>
      </c>
      <c r="X897" s="7">
        <v>13058.821775</v>
      </c>
      <c r="Y897" s="10">
        <v>45611</v>
      </c>
      <c r="Z897" s="1" t="s">
        <v>1094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HYPERLINK("https://www.suredividend.com/sure-analysis-NHC/","National Healthcare Corp.")</f>
        <v>0</v>
      </c>
      <c r="C898" s="1" t="s">
        <v>938</v>
      </c>
      <c r="D898" s="3">
        <v>130</v>
      </c>
      <c r="E898" s="3">
        <v>123.98</v>
      </c>
      <c r="F898" s="3">
        <v>82</v>
      </c>
      <c r="G898" s="4">
        <v>1.511951219512195</v>
      </c>
      <c r="H898" s="4">
        <v>0.01968059364413615</v>
      </c>
      <c r="I898" s="4">
        <v>-0.07935448017857183</v>
      </c>
      <c r="J898" s="4">
        <v>0.08</v>
      </c>
      <c r="K898" s="4">
        <v>0.01541020594281495</v>
      </c>
      <c r="L898" s="1" t="s">
        <v>648</v>
      </c>
      <c r="M898" s="3" t="s">
        <v>648</v>
      </c>
      <c r="N898" s="5">
        <v>28.83255813953489</v>
      </c>
      <c r="O898" s="3">
        <v>4.3</v>
      </c>
      <c r="P898" s="3">
        <v>2.44</v>
      </c>
      <c r="Q898" s="4">
        <v>0.5674418604651162</v>
      </c>
      <c r="R898" s="1">
        <v>3</v>
      </c>
      <c r="S898" s="4">
        <v>0.03009984503433927</v>
      </c>
      <c r="T898" s="1" t="s">
        <v>965</v>
      </c>
      <c r="U898" s="4" t="s">
        <v>1063</v>
      </c>
      <c r="V898" s="1" t="s">
        <v>1066</v>
      </c>
      <c r="W898" s="6" t="s">
        <v>1076</v>
      </c>
      <c r="X898" s="7">
        <v>1914.075037</v>
      </c>
      <c r="Y898" s="10">
        <v>45609</v>
      </c>
      <c r="Z898" s="1" t="s">
        <v>1093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HYPERLINK("https://www.suredividend.com/sure-analysis-EIFZF/","Exchange Income Corp")</f>
        <v>0</v>
      </c>
      <c r="C899" s="1" t="s">
        <v>937</v>
      </c>
      <c r="D899" s="3">
        <v>34</v>
      </c>
      <c r="E899" s="3">
        <v>39.89</v>
      </c>
      <c r="F899" s="3">
        <v>28</v>
      </c>
      <c r="G899" s="4">
        <v>1.424642857142857</v>
      </c>
      <c r="H899" s="4">
        <v>0.0478816746051642</v>
      </c>
      <c r="I899" s="4">
        <v>-0.06833710572543372</v>
      </c>
      <c r="J899" s="4">
        <v>0.03</v>
      </c>
      <c r="K899" s="4">
        <v>0.01324063024081568</v>
      </c>
      <c r="L899" s="1" t="s">
        <v>648</v>
      </c>
      <c r="M899" s="3" t="s">
        <v>833</v>
      </c>
      <c r="N899" s="5">
        <v>17.5726872246696</v>
      </c>
      <c r="O899" s="3">
        <v>2.27</v>
      </c>
      <c r="P899" s="3">
        <v>1.91</v>
      </c>
      <c r="Q899" s="4">
        <v>0.8414096916299559</v>
      </c>
      <c r="R899" s="1">
        <v>2</v>
      </c>
      <c r="S899" s="4">
        <v>0.02011660673025339</v>
      </c>
      <c r="U899" s="4" t="s">
        <v>1062</v>
      </c>
      <c r="V899" s="1" t="s">
        <v>1067</v>
      </c>
      <c r="W899" s="6" t="s">
        <v>1069</v>
      </c>
      <c r="Y899" s="10">
        <v>45519</v>
      </c>
      <c r="Z899" s="1" t="s">
        <v>1081</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HYPERLINK("https://www.suredividend.com/sure-analysis-CNS/","Cohen &amp; Steers Inc.")</f>
        <v>0</v>
      </c>
      <c r="C900" s="1" t="s">
        <v>938</v>
      </c>
      <c r="D900" s="3">
        <v>101</v>
      </c>
      <c r="E900" s="3">
        <v>99.91</v>
      </c>
      <c r="F900" s="3">
        <v>72</v>
      </c>
      <c r="G900" s="4">
        <v>1.387638888888889</v>
      </c>
      <c r="H900" s="4">
        <v>0.0236212591332199</v>
      </c>
      <c r="I900" s="4">
        <v>-0.06342037093437369</v>
      </c>
      <c r="J900" s="4">
        <v>0.05</v>
      </c>
      <c r="K900" s="4">
        <v>0.01109924686229991</v>
      </c>
      <c r="L900" s="1" t="s">
        <v>648</v>
      </c>
      <c r="M900" s="3" t="s">
        <v>648</v>
      </c>
      <c r="N900" s="5">
        <v>33.30333333333333</v>
      </c>
      <c r="O900" s="3">
        <v>3</v>
      </c>
      <c r="P900" s="3">
        <v>2.36</v>
      </c>
      <c r="Q900" s="4">
        <v>0.7866666666666666</v>
      </c>
      <c r="R900" s="1">
        <v>15</v>
      </c>
      <c r="S900" s="4">
        <v>0.04985881365701572</v>
      </c>
      <c r="T900" s="1" t="s">
        <v>1060</v>
      </c>
      <c r="U900" s="4" t="s">
        <v>1062</v>
      </c>
      <c r="V900" s="1" t="s">
        <v>1066</v>
      </c>
      <c r="W900" s="6" t="s">
        <v>1072</v>
      </c>
      <c r="X900" s="7">
        <v>5050.214447</v>
      </c>
      <c r="Y900" s="10">
        <v>45582</v>
      </c>
      <c r="Z900" s="1" t="s">
        <v>1083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HYPERLINK("https://www.suredividend.com/sure-analysis-EVBN/","Evans Bancorp, Inc.")</f>
        <v>0</v>
      </c>
      <c r="C901" s="1" t="s">
        <v>937</v>
      </c>
      <c r="D901" s="3">
        <v>40</v>
      </c>
      <c r="E901" s="3">
        <v>42.96</v>
      </c>
      <c r="F901" s="3">
        <v>23</v>
      </c>
      <c r="G901" s="4">
        <v>1.867826086956522</v>
      </c>
      <c r="H901" s="4">
        <v>0.03072625698324023</v>
      </c>
      <c r="I901" s="4">
        <v>-0.1174634255118741</v>
      </c>
      <c r="J901" s="4">
        <v>0.1</v>
      </c>
      <c r="K901" s="4">
        <v>0.00478432677906393</v>
      </c>
      <c r="L901" s="1" t="s">
        <v>648</v>
      </c>
      <c r="M901" s="3" t="s">
        <v>833</v>
      </c>
      <c r="N901" s="5">
        <v>21.91836734693878</v>
      </c>
      <c r="O901" s="3">
        <v>1.96</v>
      </c>
      <c r="P901" s="3">
        <v>1.32</v>
      </c>
      <c r="Q901" s="4">
        <v>0.6734693877551021</v>
      </c>
      <c r="R901" s="1">
        <v>11</v>
      </c>
      <c r="S901" s="4">
        <v>0.01755457717558762</v>
      </c>
      <c r="T901" s="1" t="s">
        <v>1014</v>
      </c>
      <c r="U901" s="4" t="s">
        <v>1062</v>
      </c>
      <c r="V901" s="1" t="s">
        <v>1066</v>
      </c>
      <c r="W901" s="6" t="s">
        <v>1072</v>
      </c>
      <c r="X901" s="7">
        <v>237.474195</v>
      </c>
      <c r="Y901" s="10">
        <v>45598</v>
      </c>
      <c r="Z901" s="1" t="s">
        <v>1090</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HYPERLINK("https://www.suredividend.com/sure-analysis-AKR/","Acadia Realty Trust")</f>
        <v>0</v>
      </c>
      <c r="C902" s="1" t="s">
        <v>938</v>
      </c>
      <c r="D902" s="3">
        <v>24.32</v>
      </c>
      <c r="E902" s="3">
        <v>24.89</v>
      </c>
      <c r="F902" s="3">
        <v>17.36</v>
      </c>
      <c r="G902" s="4">
        <v>1.433755760368664</v>
      </c>
      <c r="H902" s="4">
        <v>0.03053435114503817</v>
      </c>
      <c r="I902" s="4">
        <v>-0.06952445185053779</v>
      </c>
      <c r="J902" s="4">
        <v>0.03</v>
      </c>
      <c r="K902" s="4">
        <v>0.002623795222642666</v>
      </c>
      <c r="L902" s="1" t="s">
        <v>648</v>
      </c>
      <c r="M902" s="3" t="s">
        <v>833</v>
      </c>
      <c r="N902" s="5">
        <v>20.07258064516129</v>
      </c>
      <c r="O902" s="3">
        <v>1.24</v>
      </c>
      <c r="P902" s="3">
        <v>0.76</v>
      </c>
      <c r="Q902" s="4">
        <v>0.6129032258064516</v>
      </c>
      <c r="R902" s="1">
        <v>1</v>
      </c>
      <c r="S902" s="4">
        <v>0.09928233140826515</v>
      </c>
      <c r="T902" s="1" t="s">
        <v>965</v>
      </c>
      <c r="U902" s="4" t="s">
        <v>1063</v>
      </c>
      <c r="V902" s="1" t="s">
        <v>1066</v>
      </c>
      <c r="W902" s="6" t="s">
        <v>1076</v>
      </c>
      <c r="X902" s="7">
        <v>2981.800258</v>
      </c>
      <c r="Y902" s="10">
        <v>45593</v>
      </c>
      <c r="Z902" s="1" t="s">
        <v>1081</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HYPERLINK("https://www.suredividend.com/sure-analysis-CC/","Chemours Company")</f>
        <v>0</v>
      </c>
      <c r="C903" s="1" t="s">
        <v>938</v>
      </c>
      <c r="D903" s="3">
        <v>20.26</v>
      </c>
      <c r="E903" s="3">
        <v>19.03</v>
      </c>
      <c r="F903" s="3">
        <v>12.2</v>
      </c>
      <c r="G903" s="4">
        <v>1.559836065573771</v>
      </c>
      <c r="H903" s="4">
        <v>0.05254860746190226</v>
      </c>
      <c r="I903" s="4">
        <v>-0.08507770966947215</v>
      </c>
      <c r="J903" s="4">
        <v>0.03</v>
      </c>
      <c r="K903" s="4">
        <v>0.001186290930285105</v>
      </c>
      <c r="L903" s="1" t="s">
        <v>648</v>
      </c>
      <c r="M903" s="3" t="s">
        <v>833</v>
      </c>
      <c r="N903" s="5">
        <v>15.59836065573771</v>
      </c>
      <c r="O903" s="3">
        <v>1.22</v>
      </c>
      <c r="P903" s="3">
        <v>1</v>
      </c>
      <c r="Q903" s="4">
        <v>0.819672131147541</v>
      </c>
      <c r="R903" s="1">
        <v>0</v>
      </c>
      <c r="S903" s="4">
        <v>0</v>
      </c>
      <c r="T903" s="1" t="s">
        <v>972</v>
      </c>
      <c r="U903" s="4" t="s">
        <v>1062</v>
      </c>
      <c r="V903" s="1" t="s">
        <v>1066</v>
      </c>
      <c r="W903" s="6" t="s">
        <v>1070</v>
      </c>
      <c r="X903" s="7">
        <v>2846.270139</v>
      </c>
      <c r="Y903" s="10">
        <v>45603</v>
      </c>
      <c r="Z903" s="1" t="s">
        <v>1079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60.6</v>
      </c>
      <c r="F904" s="3">
        <v>19.84</v>
      </c>
      <c r="G904" s="4">
        <v>3.054435483870968</v>
      </c>
      <c r="H904" s="4">
        <v>0.01386138613861386</v>
      </c>
      <c r="I904" s="4">
        <v>-0.2001403132372821</v>
      </c>
      <c r="J904" s="4">
        <v>0.2</v>
      </c>
      <c r="K904" s="4">
        <v>-0.01347181607678838</v>
      </c>
      <c r="L904" s="1" t="s">
        <v>648</v>
      </c>
      <c r="M904" s="3" t="s">
        <v>648</v>
      </c>
      <c r="N904" s="5">
        <v>48.87096774193549</v>
      </c>
      <c r="O904" s="3">
        <v>1.24</v>
      </c>
      <c r="P904" s="3">
        <v>0.84</v>
      </c>
      <c r="Q904" s="4">
        <v>0.6774193548387096</v>
      </c>
      <c r="R904" s="1">
        <v>13</v>
      </c>
      <c r="S904" s="4">
        <v>0.1882689749168014</v>
      </c>
      <c r="T904" s="1" t="s">
        <v>942</v>
      </c>
      <c r="U904" s="4" t="s">
        <v>1062</v>
      </c>
      <c r="V904" s="1" t="s">
        <v>1066</v>
      </c>
      <c r="W904" s="6" t="s">
        <v>1075</v>
      </c>
      <c r="X904" s="7">
        <v>3445.427386</v>
      </c>
      <c r="Y904" s="10">
        <v>45513</v>
      </c>
      <c r="Z904" s="1" t="s">
        <v>1081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12.92</v>
      </c>
      <c r="E905" s="3">
        <v>12.81</v>
      </c>
      <c r="F905" s="3">
        <v>7.2</v>
      </c>
      <c r="G905" s="4">
        <v>1.779166666666667</v>
      </c>
      <c r="H905" s="4">
        <v>0.0234192037470726</v>
      </c>
      <c r="I905" s="4">
        <v>-0.1088379715905523</v>
      </c>
      <c r="J905" s="4">
        <v>0.06</v>
      </c>
      <c r="K905" s="4">
        <v>-0.02608662641834092</v>
      </c>
      <c r="L905" s="1" t="s">
        <v>648</v>
      </c>
      <c r="M905" s="3" t="s">
        <v>648</v>
      </c>
      <c r="N905" s="5">
        <v>32.025</v>
      </c>
      <c r="O905" s="3">
        <v>0.4</v>
      </c>
      <c r="P905" s="3">
        <v>0.3</v>
      </c>
      <c r="Q905" s="4">
        <v>0.7499999999999999</v>
      </c>
      <c r="R905" s="1">
        <v>9</v>
      </c>
      <c r="S905" s="4">
        <v>0.01924487649145656</v>
      </c>
      <c r="T905" s="1" t="s">
        <v>998</v>
      </c>
      <c r="U905" s="4" t="s">
        <v>1062</v>
      </c>
      <c r="V905" s="1" t="s">
        <v>1066</v>
      </c>
      <c r="W905" s="6" t="s">
        <v>1071</v>
      </c>
      <c r="X905" s="7">
        <v>311.974543</v>
      </c>
      <c r="Y905" s="10">
        <v>45608</v>
      </c>
      <c r="Z905" s="1" t="s">
        <v>1081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84.75</v>
      </c>
      <c r="F906" s="3">
        <v>33</v>
      </c>
      <c r="G906" s="4">
        <v>2.568181818181818</v>
      </c>
      <c r="H906" s="4">
        <v>0.04247787610619469</v>
      </c>
      <c r="I906" s="4">
        <v>-0.1719151358869981</v>
      </c>
      <c r="J906" s="4">
        <v>0.1</v>
      </c>
      <c r="K906" s="4">
        <v>-0.03438685432536281</v>
      </c>
      <c r="L906" s="1" t="s">
        <v>648</v>
      </c>
      <c r="M906" s="3" t="s">
        <v>833</v>
      </c>
      <c r="N906" s="5">
        <v>17.84210526315789</v>
      </c>
      <c r="O906" s="3">
        <v>4.75</v>
      </c>
      <c r="P906" s="3">
        <v>3.6</v>
      </c>
      <c r="Q906" s="4">
        <v>0.7578947368421053</v>
      </c>
      <c r="R906" s="1">
        <v>0</v>
      </c>
      <c r="S906" s="4">
        <v>0</v>
      </c>
      <c r="T906" s="1" t="s">
        <v>968</v>
      </c>
      <c r="U906" s="4" t="s">
        <v>1062</v>
      </c>
      <c r="V906" s="1" t="s">
        <v>1066</v>
      </c>
      <c r="W906" s="6" t="s">
        <v>1072</v>
      </c>
      <c r="X906" s="7">
        <v>1258.708134</v>
      </c>
      <c r="Y906" s="10">
        <v>45554</v>
      </c>
      <c r="Z906" s="1" t="s">
        <v>1080</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25.98</v>
      </c>
      <c r="F907" s="3">
        <v>13.6</v>
      </c>
      <c r="G907" s="4">
        <v>1.910294117647059</v>
      </c>
      <c r="H907" s="4">
        <v>0.03849114703618168</v>
      </c>
      <c r="I907" s="4">
        <v>-0.1214227521591131</v>
      </c>
      <c r="J907" s="4">
        <v>0.03</v>
      </c>
      <c r="K907" s="4">
        <v>-0.0379669579339309</v>
      </c>
      <c r="L907" s="1" t="s">
        <v>648</v>
      </c>
      <c r="M907" s="3" t="s">
        <v>833</v>
      </c>
      <c r="N907" s="5">
        <v>32.475</v>
      </c>
      <c r="O907" s="3">
        <v>0.8</v>
      </c>
      <c r="P907" s="3">
        <v>1</v>
      </c>
      <c r="Q907" s="4">
        <v>1.25</v>
      </c>
      <c r="R907" s="1">
        <v>17</v>
      </c>
      <c r="S907" s="4">
        <v>0.04057159395880827</v>
      </c>
      <c r="T907" s="1" t="s">
        <v>980</v>
      </c>
      <c r="U907" s="4" t="s">
        <v>1062</v>
      </c>
      <c r="V907" s="1" t="s">
        <v>1066</v>
      </c>
      <c r="W907" s="6" t="s">
        <v>1072</v>
      </c>
      <c r="X907" s="7">
        <v>416.707447</v>
      </c>
      <c r="Y907" s="10">
        <v>45596</v>
      </c>
      <c r="Z907" s="1" t="s">
        <v>1083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HYPERLINK("https://www.suredividend.com/sure-analysis-BX/","Blackstone Inc")</f>
        <v>0</v>
      </c>
      <c r="C908" s="1" t="s">
        <v>938</v>
      </c>
      <c r="D908" s="3">
        <v>167</v>
      </c>
      <c r="E908" s="3">
        <v>183.02</v>
      </c>
      <c r="F908" s="3">
        <v>70</v>
      </c>
      <c r="G908" s="4">
        <v>2.614571428571429</v>
      </c>
      <c r="H908" s="4">
        <v>0.01879576002622664</v>
      </c>
      <c r="I908" s="4">
        <v>-0.174874711135546</v>
      </c>
      <c r="J908" s="4">
        <v>0.12</v>
      </c>
      <c r="K908" s="4">
        <v>-0.04924463251304501</v>
      </c>
      <c r="L908" s="1" t="s">
        <v>648</v>
      </c>
      <c r="M908" s="3" t="s">
        <v>648</v>
      </c>
      <c r="N908" s="5">
        <v>41.59545454545454</v>
      </c>
      <c r="O908" s="3">
        <v>4.4</v>
      </c>
      <c r="P908" s="3">
        <v>3.44</v>
      </c>
      <c r="Q908" s="4">
        <v>0.7818181818181817</v>
      </c>
      <c r="R908" s="1">
        <v>1</v>
      </c>
      <c r="S908" s="4">
        <v>0.0301083098458732</v>
      </c>
      <c r="T908" s="1" t="s">
        <v>1025</v>
      </c>
      <c r="U908" s="4" t="s">
        <v>1062</v>
      </c>
      <c r="V908" s="1" t="s">
        <v>1066</v>
      </c>
      <c r="W908" s="6" t="s">
        <v>1072</v>
      </c>
      <c r="X908" s="7">
        <v>128432.922509</v>
      </c>
      <c r="Y908" s="10">
        <v>45582</v>
      </c>
      <c r="Z908" s="1" t="s">
        <v>1081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12.84</v>
      </c>
      <c r="F909" s="3">
        <v>8.199999999999999</v>
      </c>
      <c r="G909" s="4">
        <v>1.565853658536585</v>
      </c>
      <c r="H909" s="4">
        <v>0.04906542056074766</v>
      </c>
      <c r="I909" s="4">
        <v>-0.08578200444846784</v>
      </c>
      <c r="J909" s="4">
        <v>-0.04</v>
      </c>
      <c r="K909" s="4">
        <v>-0.05915177147628303</v>
      </c>
      <c r="L909" s="1" t="s">
        <v>648</v>
      </c>
      <c r="M909" s="3" t="s">
        <v>833</v>
      </c>
      <c r="N909" s="5">
        <v>20.38095238095238</v>
      </c>
      <c r="O909" s="3">
        <v>0.63</v>
      </c>
      <c r="P909" s="3">
        <v>0.63</v>
      </c>
      <c r="Q909" s="4">
        <v>1</v>
      </c>
      <c r="R909" s="1">
        <v>0</v>
      </c>
      <c r="S909" s="4">
        <v>-0.04138123663706228</v>
      </c>
      <c r="T909" s="1" t="s">
        <v>983</v>
      </c>
      <c r="U909" s="4" t="s">
        <v>1062</v>
      </c>
      <c r="V909" s="1" t="s">
        <v>1066</v>
      </c>
      <c r="W909" s="6" t="s">
        <v>1078</v>
      </c>
      <c r="X909" s="7">
        <v>0</v>
      </c>
      <c r="Y909" s="10">
        <v>45533</v>
      </c>
      <c r="Z909" s="1" t="s">
        <v>1088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938</v>
      </c>
      <c r="D910" s="3">
        <v>106</v>
      </c>
      <c r="E910" s="3">
        <v>115.52</v>
      </c>
      <c r="F910" s="3">
        <v>58</v>
      </c>
      <c r="G910" s="4">
        <v>1.991724137931034</v>
      </c>
      <c r="H910" s="4">
        <v>0.02475761772853186</v>
      </c>
      <c r="I910" s="4">
        <v>-0.1287271869019755</v>
      </c>
      <c r="J910" s="4">
        <v>0.03</v>
      </c>
      <c r="K910" s="4">
        <v>-0.06528043458353106</v>
      </c>
      <c r="L910" s="1" t="s">
        <v>648</v>
      </c>
      <c r="M910" s="3" t="s">
        <v>648</v>
      </c>
      <c r="N910" s="5">
        <v>25.95955056179775</v>
      </c>
      <c r="O910" s="3">
        <v>4.45</v>
      </c>
      <c r="P910" s="3">
        <v>2.86</v>
      </c>
      <c r="Q910" s="4">
        <v>0.6426966292134831</v>
      </c>
      <c r="R910" s="1">
        <v>2</v>
      </c>
      <c r="S910" s="4">
        <v>0.02015041341157797</v>
      </c>
      <c r="T910" s="1" t="s">
        <v>943</v>
      </c>
      <c r="U910" s="4" t="s">
        <v>1063</v>
      </c>
      <c r="V910" s="1" t="s">
        <v>1066</v>
      </c>
      <c r="W910" s="6" t="s">
        <v>1076</v>
      </c>
      <c r="X910" s="7">
        <v>33894.672851</v>
      </c>
      <c r="Y910" s="10">
        <v>45513</v>
      </c>
      <c r="Z910" s="1" t="s">
        <v>1087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5.71</v>
      </c>
      <c r="F911" s="3">
        <v>7.2</v>
      </c>
      <c r="G911" s="4">
        <v>0.7930555555555555</v>
      </c>
      <c r="H911" s="4">
        <v>0</v>
      </c>
      <c r="I911" s="4">
        <v>0.04746441457481754</v>
      </c>
      <c r="J911" s="4">
        <v>0.063</v>
      </c>
      <c r="K911" s="4">
        <v>0.1517469149600505</v>
      </c>
      <c r="L911" s="1" t="s">
        <v>940</v>
      </c>
      <c r="M911" s="3" t="s">
        <v>940</v>
      </c>
      <c r="N911" s="5">
        <v>3.965277777777778</v>
      </c>
      <c r="O911" s="3">
        <v>1.44</v>
      </c>
      <c r="P911" s="3">
        <v>0</v>
      </c>
      <c r="Q911" s="4">
        <v>0</v>
      </c>
      <c r="R911" s="1">
        <v>0</v>
      </c>
      <c r="S911" s="4">
        <v>0.03959498820755258</v>
      </c>
      <c r="U911" s="4" t="s">
        <v>1063</v>
      </c>
      <c r="V911" s="1" t="s">
        <v>1066</v>
      </c>
      <c r="W911" s="6" t="s">
        <v>1076</v>
      </c>
      <c r="X911" s="7">
        <v>1396.335192</v>
      </c>
      <c r="Y911" s="10">
        <v>45607</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1095</v>
      </c>
      <c r="C1" s="8" t="s">
        <v>21</v>
      </c>
      <c r="D1" s="8" t="s">
        <v>1096</v>
      </c>
      <c r="E1" s="8" t="s">
        <v>1097</v>
      </c>
      <c r="F1" s="8" t="s">
        <v>1098</v>
      </c>
      <c r="G1" s="8" t="s">
        <v>6</v>
      </c>
      <c r="H1" s="8" t="s">
        <v>1099</v>
      </c>
      <c r="I1" s="8" t="s">
        <v>1100</v>
      </c>
      <c r="J1" s="8" t="s">
        <v>12</v>
      </c>
      <c r="K1" s="8" t="s">
        <v>15</v>
      </c>
      <c r="L1" s="8" t="s">
        <v>1101</v>
      </c>
      <c r="M1" s="8" t="s">
        <v>10</v>
      </c>
      <c r="N1" s="8" t="s">
        <v>11</v>
      </c>
      <c r="O1" s="8" t="s">
        <v>1102</v>
      </c>
      <c r="P1" s="8" t="s">
        <v>7</v>
      </c>
      <c r="Q1" s="8" t="s">
        <v>8</v>
      </c>
      <c r="R1" s="8" t="s">
        <v>9</v>
      </c>
      <c r="S1" s="8"/>
      <c r="T1" s="8" t="s">
        <v>1103</v>
      </c>
      <c r="U1" s="8"/>
      <c r="V1" s="8"/>
      <c r="W1" s="8"/>
      <c r="X1" s="8"/>
    </row>
    <row r="2" spans="1:24">
      <c r="A2" s="8" t="s">
        <v>1104</v>
      </c>
      <c r="B2" s="12" t="s">
        <v>1104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1104</v>
      </c>
      <c r="T2" t="s">
        <v>1105</v>
      </c>
      <c r="U2">
        <f>SUM($H:$H)</f>
        <v>0</v>
      </c>
      <c r="V2" t="s">
        <v>1104</v>
      </c>
      <c r="W2" t="s">
        <v>1104</v>
      </c>
      <c r="X2" t="s">
        <v>1104</v>
      </c>
    </row>
    <row r="3" spans="1:24">
      <c r="A3" s="8" t="s">
        <v>1104</v>
      </c>
      <c r="B3" s="12" t="s">
        <v>1104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1104</v>
      </c>
      <c r="T3" t="s">
        <v>1106</v>
      </c>
      <c r="U3">
        <f>SUMPRODUCT($B:$B, $I:$I)</f>
        <v>0</v>
      </c>
      <c r="V3" t="s">
        <v>1104</v>
      </c>
      <c r="W3" t="s">
        <v>1104</v>
      </c>
      <c r="X3" t="s">
        <v>1104</v>
      </c>
    </row>
    <row r="4" spans="1:24">
      <c r="A4" s="8" t="s">
        <v>1104</v>
      </c>
      <c r="B4" s="12" t="s">
        <v>1104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1104</v>
      </c>
      <c r="T4" t="s">
        <v>1098</v>
      </c>
      <c r="U4">
        <f>SUM($F:$F)</f>
        <v>0</v>
      </c>
      <c r="V4" t="s">
        <v>1104</v>
      </c>
      <c r="W4" t="s">
        <v>1104</v>
      </c>
      <c r="X4" t="s">
        <v>1104</v>
      </c>
    </row>
    <row r="5" spans="1:24">
      <c r="A5" s="8" t="s">
        <v>1104</v>
      </c>
      <c r="B5" s="12" t="s">
        <v>1104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1104</v>
      </c>
      <c r="T5" t="s">
        <v>6</v>
      </c>
      <c r="U5">
        <f>SUM($H:$H)/SUM($F:$F)</f>
        <v>0</v>
      </c>
      <c r="V5" t="s">
        <v>1104</v>
      </c>
      <c r="W5" t="s">
        <v>1104</v>
      </c>
      <c r="X5" t="s">
        <v>1104</v>
      </c>
    </row>
    <row r="6" spans="1:24">
      <c r="A6" s="8" t="s">
        <v>1104</v>
      </c>
      <c r="B6" s="12" t="s">
        <v>1104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1104</v>
      </c>
      <c r="T6" t="s">
        <v>15</v>
      </c>
      <c r="U6">
        <f>SUM($H:$H)/SUMPRODUCT($B:$B, $I:$I)</f>
        <v>0</v>
      </c>
      <c r="V6" t="s">
        <v>1104</v>
      </c>
      <c r="W6" t="s">
        <v>1104</v>
      </c>
      <c r="X6" t="s">
        <v>1104</v>
      </c>
    </row>
    <row r="7" spans="1:24">
      <c r="A7" s="8" t="s">
        <v>1104</v>
      </c>
      <c r="B7" s="12" t="s">
        <v>1104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1104</v>
      </c>
      <c r="T7" t="s">
        <v>12</v>
      </c>
      <c r="U7">
        <f>SUM($F:$F)/SUMPRODUCT($B:$B, $I:$I)</f>
        <v>0</v>
      </c>
      <c r="V7" t="s">
        <v>1104</v>
      </c>
      <c r="W7" t="s">
        <v>1104</v>
      </c>
      <c r="X7" t="s">
        <v>1104</v>
      </c>
    </row>
    <row r="8" spans="1:24">
      <c r="A8" s="8" t="s">
        <v>1104</v>
      </c>
      <c r="B8" s="12" t="s">
        <v>1104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1104</v>
      </c>
      <c r="T8" t="s">
        <v>9</v>
      </c>
      <c r="U8">
        <f>SUMPRODUCT($D:$D, $R:$R)</f>
        <v>0</v>
      </c>
      <c r="V8" t="s">
        <v>1104</v>
      </c>
      <c r="W8" t="s">
        <v>1104</v>
      </c>
      <c r="X8" t="s">
        <v>1104</v>
      </c>
    </row>
    <row r="9" spans="1:24">
      <c r="A9" s="8" t="s">
        <v>1104</v>
      </c>
      <c r="B9" s="12" t="s">
        <v>1104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1104</v>
      </c>
      <c r="T9" t="s">
        <v>1104</v>
      </c>
      <c r="U9" t="s">
        <v>1104</v>
      </c>
      <c r="V9" t="s">
        <v>1104</v>
      </c>
      <c r="W9" t="s">
        <v>1104</v>
      </c>
      <c r="X9" t="s">
        <v>1104</v>
      </c>
    </row>
    <row r="10" spans="1:24">
      <c r="A10" s="8" t="s">
        <v>1104</v>
      </c>
      <c r="B10" s="12" t="s">
        <v>1104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1104</v>
      </c>
      <c r="T10" t="s">
        <v>1107</v>
      </c>
      <c r="U10" t="s">
        <v>1104</v>
      </c>
      <c r="V10" t="s">
        <v>1104</v>
      </c>
      <c r="W10" t="s">
        <v>1104</v>
      </c>
      <c r="X10" t="s">
        <v>1104</v>
      </c>
    </row>
    <row r="11" spans="1:24">
      <c r="A11" s="8" t="s">
        <v>1104</v>
      </c>
      <c r="B11" s="12" t="s">
        <v>1104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1104</v>
      </c>
      <c r="T11" t="s">
        <v>1108</v>
      </c>
      <c r="U11">
        <f>SUMIF($L$2:$L$300,"=1",$H$2:$H$300)/4 + SUMIF($L$2:$L$300,"=4",$H$2:$H$300)/12</f>
        <v>0</v>
      </c>
      <c r="V11" t="s">
        <v>1104</v>
      </c>
      <c r="W11" t="s">
        <v>1104</v>
      </c>
      <c r="X11" t="s">
        <v>1104</v>
      </c>
    </row>
    <row r="12" spans="1:24">
      <c r="A12" s="8" t="s">
        <v>1104</v>
      </c>
      <c r="B12" s="12" t="s">
        <v>1104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1104</v>
      </c>
      <c r="T12" t="s">
        <v>1109</v>
      </c>
      <c r="U12">
        <f>SUMIF($L$2:$L$300,"=2",$H$2:$H$300)/4 + SUMIF($L$2:$L$300,"=4",$H$2:$H$300)/12</f>
        <v>0</v>
      </c>
      <c r="V12" t="s">
        <v>1104</v>
      </c>
      <c r="W12" t="s">
        <v>1104</v>
      </c>
      <c r="X12" t="s">
        <v>1104</v>
      </c>
    </row>
    <row r="13" spans="1:24">
      <c r="A13" s="8" t="s">
        <v>1104</v>
      </c>
      <c r="B13" s="12" t="s">
        <v>1104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1104</v>
      </c>
      <c r="T13" t="s">
        <v>1110</v>
      </c>
      <c r="U13">
        <f>SUMIF($L$2:$L$300,"=0",$H$2:$H$300)/4 + SUMIF($L$2:$L$300,"=4",$H$2:$H$300)/12</f>
        <v>0</v>
      </c>
      <c r="V13" t="s">
        <v>1104</v>
      </c>
      <c r="W13" t="s">
        <v>1104</v>
      </c>
      <c r="X13" t="s">
        <v>1104</v>
      </c>
    </row>
    <row r="14" spans="1:24">
      <c r="A14" s="8" t="s">
        <v>1104</v>
      </c>
      <c r="B14" s="12" t="s">
        <v>1104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1104</v>
      </c>
      <c r="T14" t="s">
        <v>1111</v>
      </c>
      <c r="U14">
        <f>SUMIF($L$2:$L$300,"=1",$H$2:$H$300)/4 + SUMIF($L$2:$L$300,"=4",$H$2:$H$300)/12</f>
        <v>0</v>
      </c>
      <c r="V14" t="s">
        <v>1104</v>
      </c>
      <c r="W14" t="s">
        <v>1104</v>
      </c>
      <c r="X14" t="s">
        <v>1104</v>
      </c>
    </row>
    <row r="15" spans="1:24">
      <c r="A15" s="8" t="s">
        <v>1104</v>
      </c>
      <c r="B15" s="12" t="s">
        <v>1104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1104</v>
      </c>
      <c r="T15" t="s">
        <v>1112</v>
      </c>
      <c r="U15">
        <f>SUMIF($L$2:$L$300,"=2",$H$2:$H$300)/4 + SUMIF($L$2:$L$300,"=4",$H$2:$H$300)/12</f>
        <v>0</v>
      </c>
      <c r="V15" t="s">
        <v>1104</v>
      </c>
      <c r="W15" t="s">
        <v>1104</v>
      </c>
      <c r="X15" t="s">
        <v>1104</v>
      </c>
    </row>
    <row r="16" spans="1:24">
      <c r="A16" s="8" t="s">
        <v>1104</v>
      </c>
      <c r="B16" s="12" t="s">
        <v>1104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1104</v>
      </c>
      <c r="T16" t="s">
        <v>1113</v>
      </c>
      <c r="U16">
        <f>SUMIF($L$2:$L$300,"=0",$H$2:$H$300)/4 + SUMIF($L$2:$L$300,"=4",$H$2:$H$300)/12</f>
        <v>0</v>
      </c>
      <c r="V16" t="s">
        <v>1104</v>
      </c>
      <c r="W16" t="s">
        <v>1104</v>
      </c>
      <c r="X16" t="s">
        <v>1104</v>
      </c>
    </row>
    <row r="17" spans="1:24">
      <c r="A17" s="8" t="s">
        <v>1104</v>
      </c>
      <c r="B17" s="12" t="s">
        <v>1104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1104</v>
      </c>
      <c r="T17" t="s">
        <v>1114</v>
      </c>
      <c r="U17">
        <f>SUMIF($L$2:$L$300,"=1",$H$2:$H$300)/4 + SUMIF($L$2:$L$300,"=4",$H$2:$H$300)/12</f>
        <v>0</v>
      </c>
      <c r="V17" t="s">
        <v>1104</v>
      </c>
      <c r="W17" t="s">
        <v>1104</v>
      </c>
      <c r="X17" t="s">
        <v>1104</v>
      </c>
    </row>
    <row r="18" spans="1:24">
      <c r="A18" s="8" t="s">
        <v>1104</v>
      </c>
      <c r="B18" s="12" t="s">
        <v>1104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1104</v>
      </c>
      <c r="T18" t="s">
        <v>1115</v>
      </c>
      <c r="U18">
        <f>SUMIF($L$2:$L$300,"=2",$H$2:$H$300)/4 + SUMIF($L$2:$L$300,"=4",$H$2:$H$300)/12</f>
        <v>0</v>
      </c>
      <c r="V18" t="s">
        <v>1104</v>
      </c>
      <c r="W18" t="s">
        <v>1104</v>
      </c>
      <c r="X18" t="s">
        <v>1104</v>
      </c>
    </row>
    <row r="19" spans="1:24">
      <c r="A19" s="8" t="s">
        <v>1104</v>
      </c>
      <c r="B19" s="12" t="s">
        <v>1104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1104</v>
      </c>
      <c r="T19" t="s">
        <v>1116</v>
      </c>
      <c r="U19">
        <f>SUMIF($L$2:$L$300,"=0",$H$2:$H$300)/4 + SUMIF($L$2:$L$300,"=4",$H$2:$H$300)/12</f>
        <v>0</v>
      </c>
      <c r="V19" t="s">
        <v>1104</v>
      </c>
      <c r="W19" t="s">
        <v>1104</v>
      </c>
      <c r="X19" t="s">
        <v>1104</v>
      </c>
    </row>
    <row r="20" spans="1:24">
      <c r="A20" s="8" t="s">
        <v>1104</v>
      </c>
      <c r="B20" s="12" t="s">
        <v>1104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1104</v>
      </c>
      <c r="T20" t="s">
        <v>1117</v>
      </c>
      <c r="U20">
        <f>SUMIF($L$2:$L$300,"=1",$H$2:$H$300)/4 + SUMIF($L$2:$L$300,"=4",$H$2:$H$300)/12</f>
        <v>0</v>
      </c>
      <c r="V20" t="s">
        <v>1104</v>
      </c>
      <c r="W20" t="s">
        <v>1104</v>
      </c>
      <c r="X20" t="s">
        <v>1104</v>
      </c>
    </row>
    <row r="21" spans="1:24">
      <c r="A21" s="8" t="s">
        <v>1104</v>
      </c>
      <c r="B21" s="12" t="s">
        <v>1104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1104</v>
      </c>
      <c r="T21" t="s">
        <v>1118</v>
      </c>
      <c r="U21">
        <f>SUMIF($L$2:$L$300,"=2",$H$2:$H$300)/4 + SUMIF($L$2:$L$300,"=4",$H$2:$H$300)/12</f>
        <v>0</v>
      </c>
      <c r="V21" t="s">
        <v>1104</v>
      </c>
      <c r="W21" t="s">
        <v>1104</v>
      </c>
      <c r="X21" t="s">
        <v>1104</v>
      </c>
    </row>
    <row r="22" spans="1:24">
      <c r="A22" s="8" t="s">
        <v>1104</v>
      </c>
      <c r="B22" s="12" t="s">
        <v>1104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1104</v>
      </c>
      <c r="T22" t="s">
        <v>1119</v>
      </c>
      <c r="U22">
        <f>SUMIF($L$2:$L$300,"=0",$H$2:$H$300)/4 + SUMIF($L$2:$L$300,"=4",$H$2:$H$300)/12</f>
        <v>0</v>
      </c>
      <c r="V22" t="s">
        <v>1104</v>
      </c>
      <c r="W22" t="s">
        <v>1104</v>
      </c>
      <c r="X22" t="s">
        <v>1104</v>
      </c>
    </row>
    <row r="23" spans="1:24">
      <c r="A23" s="8" t="s">
        <v>1104</v>
      </c>
      <c r="B23" s="12" t="s">
        <v>1104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1104</v>
      </c>
      <c r="T23" t="s">
        <v>1104</v>
      </c>
      <c r="U23" t="s">
        <v>1104</v>
      </c>
      <c r="V23" t="s">
        <v>1104</v>
      </c>
      <c r="W23" t="s">
        <v>1104</v>
      </c>
      <c r="X23" t="s">
        <v>1104</v>
      </c>
    </row>
    <row r="24" spans="1:24">
      <c r="A24" s="8" t="s">
        <v>1104</v>
      </c>
      <c r="B24" s="12" t="s">
        <v>1104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1104</v>
      </c>
      <c r="T24" t="s">
        <v>1120</v>
      </c>
      <c r="U24" t="s">
        <v>1104</v>
      </c>
      <c r="V24" t="s">
        <v>1104</v>
      </c>
      <c r="W24" t="s">
        <v>1104</v>
      </c>
      <c r="X24" t="s">
        <v>1104</v>
      </c>
    </row>
    <row r="25" spans="1:24">
      <c r="A25" s="8" t="s">
        <v>1104</v>
      </c>
      <c r="B25" s="12" t="s">
        <v>1104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1104</v>
      </c>
      <c r="T25" t="s">
        <v>1070</v>
      </c>
      <c r="U25">
        <f>SUMIF($C$2:$C$300,"=Materials",$H$2:$H$300)</f>
        <v>0</v>
      </c>
      <c r="V25" t="s">
        <v>1104</v>
      </c>
      <c r="W25" t="s">
        <v>1104</v>
      </c>
      <c r="X25" t="s">
        <v>1104</v>
      </c>
    </row>
    <row r="26" spans="1:24">
      <c r="A26" s="8" t="s">
        <v>1104</v>
      </c>
      <c r="B26" s="12" t="s">
        <v>1104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1104</v>
      </c>
      <c r="T26" t="s">
        <v>1068</v>
      </c>
      <c r="U26">
        <f>SUMIF($C$2:$C$300,"=Communication Services",$H$2:$H$300)</f>
        <v>0</v>
      </c>
      <c r="V26" t="s">
        <v>1104</v>
      </c>
      <c r="W26" t="s">
        <v>1104</v>
      </c>
      <c r="X26" t="s">
        <v>1104</v>
      </c>
    </row>
    <row r="27" spans="1:24">
      <c r="A27" s="8" t="s">
        <v>1104</v>
      </c>
      <c r="B27" s="12" t="s">
        <v>1104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1104</v>
      </c>
      <c r="T27" t="s">
        <v>1077</v>
      </c>
      <c r="U27">
        <f>SUMIF($C$2:$C$300,"=Consumer Discretionary",$H$2:$H$300)</f>
        <v>0</v>
      </c>
      <c r="V27" t="s">
        <v>1104</v>
      </c>
      <c r="W27" t="s">
        <v>1104</v>
      </c>
      <c r="X27" t="s">
        <v>1104</v>
      </c>
    </row>
    <row r="28" spans="1:24">
      <c r="A28" s="8" t="s">
        <v>1104</v>
      </c>
      <c r="B28" s="12" t="s">
        <v>1104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1104</v>
      </c>
      <c r="T28" t="s">
        <v>1074</v>
      </c>
      <c r="U28">
        <f>SUMIF($C$2:$C$300,"=Consumer Staples",$H$2:$H$300)</f>
        <v>0</v>
      </c>
      <c r="V28" t="s">
        <v>1104</v>
      </c>
      <c r="W28" t="s">
        <v>1104</v>
      </c>
      <c r="X28" t="s">
        <v>1104</v>
      </c>
    </row>
    <row r="29" spans="1:24">
      <c r="A29" s="8" t="s">
        <v>1104</v>
      </c>
      <c r="B29" s="12" t="s">
        <v>1104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1104</v>
      </c>
      <c r="T29" t="s">
        <v>1078</v>
      </c>
      <c r="U29">
        <f>SUMIF($C$2:$C$300,"=Energy",$H$2:$H$300)</f>
        <v>0</v>
      </c>
      <c r="V29" t="s">
        <v>1104</v>
      </c>
      <c r="W29" t="s">
        <v>1104</v>
      </c>
      <c r="X29" t="s">
        <v>1104</v>
      </c>
    </row>
    <row r="30" spans="1:24">
      <c r="A30" s="8" t="s">
        <v>1104</v>
      </c>
      <c r="B30" s="12" t="s">
        <v>1104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1104</v>
      </c>
      <c r="T30" t="s">
        <v>1072</v>
      </c>
      <c r="U30">
        <f>SUMIF($C$2:$C$300,"=Financials",$H$2:$H$300)</f>
        <v>0</v>
      </c>
      <c r="V30" t="s">
        <v>1104</v>
      </c>
      <c r="W30" t="s">
        <v>1104</v>
      </c>
      <c r="X30" t="s">
        <v>1104</v>
      </c>
    </row>
    <row r="31" spans="1:24">
      <c r="A31" s="8" t="s">
        <v>1104</v>
      </c>
      <c r="B31" s="12" t="s">
        <v>1104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1104</v>
      </c>
      <c r="T31" t="s">
        <v>1073</v>
      </c>
      <c r="U31">
        <f>SUMIF($C$2:$C$300,"=Health Care",$H$2:$H$300)</f>
        <v>0</v>
      </c>
      <c r="V31" t="s">
        <v>1104</v>
      </c>
      <c r="W31" t="s">
        <v>1104</v>
      </c>
      <c r="X31" t="s">
        <v>1104</v>
      </c>
    </row>
    <row r="32" spans="1:24">
      <c r="A32" s="8" t="s">
        <v>1104</v>
      </c>
      <c r="B32" s="12" t="s">
        <v>1104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1104</v>
      </c>
      <c r="T32" t="s">
        <v>1069</v>
      </c>
      <c r="U32">
        <f>SUMIF($C$2:$C$300,"=Industrials",$H$2:$H$300)</f>
        <v>0</v>
      </c>
      <c r="V32" t="s">
        <v>1104</v>
      </c>
      <c r="W32" t="s">
        <v>1104</v>
      </c>
      <c r="X32" t="s">
        <v>1104</v>
      </c>
    </row>
    <row r="33" spans="1:24">
      <c r="A33" s="8" t="s">
        <v>1104</v>
      </c>
      <c r="B33" s="12" t="s">
        <v>1104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1104</v>
      </c>
      <c r="T33" t="s">
        <v>1076</v>
      </c>
      <c r="U33">
        <f>SUMIF($C$2:$C$300,"=Real Estate",$H$2:$H$300)</f>
        <v>0</v>
      </c>
      <c r="V33" t="s">
        <v>1104</v>
      </c>
      <c r="W33" t="s">
        <v>1104</v>
      </c>
      <c r="X33" t="s">
        <v>1104</v>
      </c>
    </row>
    <row r="34" spans="1:24">
      <c r="A34" s="8" t="s">
        <v>1104</v>
      </c>
      <c r="B34" s="12" t="s">
        <v>1104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1104</v>
      </c>
      <c r="T34" t="s">
        <v>1075</v>
      </c>
      <c r="U34">
        <f>SUMIF($C$2:$C$300,"=Information Technology",$H$2:$H$300)</f>
        <v>0</v>
      </c>
      <c r="V34" t="s">
        <v>1104</v>
      </c>
      <c r="W34" t="s">
        <v>1104</v>
      </c>
      <c r="X34" t="s">
        <v>1104</v>
      </c>
    </row>
    <row r="35" spans="1:24">
      <c r="A35" s="8" t="s">
        <v>1104</v>
      </c>
      <c r="B35" s="12" t="s">
        <v>1104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1104</v>
      </c>
      <c r="T35" t="s">
        <v>1071</v>
      </c>
      <c r="U35">
        <f>SUMIF($C$2:$C$300,"=Utilities",$H$2:$H$300)</f>
        <v>0</v>
      </c>
      <c r="V35" t="s">
        <v>1104</v>
      </c>
      <c r="W35" t="s">
        <v>1104</v>
      </c>
      <c r="X35" t="s">
        <v>1104</v>
      </c>
    </row>
    <row r="36" spans="1:24">
      <c r="A36" s="8" t="s">
        <v>1104</v>
      </c>
      <c r="B36" s="12" t="s">
        <v>1104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1104</v>
      </c>
      <c r="T36" t="s">
        <v>1104</v>
      </c>
      <c r="U36" t="s">
        <v>1104</v>
      </c>
      <c r="V36" t="s">
        <v>1104</v>
      </c>
      <c r="W36" t="s">
        <v>1104</v>
      </c>
      <c r="X36" t="s">
        <v>1104</v>
      </c>
    </row>
    <row r="37" spans="1:24">
      <c r="A37" s="8" t="s">
        <v>1104</v>
      </c>
      <c r="B37" s="12" t="s">
        <v>1104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1104</v>
      </c>
      <c r="T37" t="s">
        <v>1121</v>
      </c>
      <c r="U37" t="s">
        <v>1104</v>
      </c>
      <c r="V37" t="s">
        <v>1104</v>
      </c>
      <c r="W37" t="s">
        <v>1104</v>
      </c>
      <c r="X37" t="s">
        <v>1104</v>
      </c>
    </row>
    <row r="38" spans="1:24">
      <c r="A38" s="8" t="s">
        <v>1104</v>
      </c>
      <c r="B38" s="12" t="s">
        <v>1104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1104</v>
      </c>
      <c r="T38" t="s">
        <v>1122</v>
      </c>
      <c r="U38">
        <f>SUM($H:$H)/12</f>
        <v>0</v>
      </c>
      <c r="V38" t="s">
        <v>1104</v>
      </c>
      <c r="W38" t="s">
        <v>1104</v>
      </c>
      <c r="X38" t="s">
        <v>1104</v>
      </c>
    </row>
    <row r="39" spans="1:24">
      <c r="A39" s="8" t="s">
        <v>1104</v>
      </c>
      <c r="B39" s="12" t="s">
        <v>1104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1104</v>
      </c>
      <c r="T39" t="s">
        <v>1123</v>
      </c>
      <c r="U39">
        <f>SUM($H:$H)/52</f>
        <v>0</v>
      </c>
      <c r="V39" t="s">
        <v>1104</v>
      </c>
      <c r="W39" t="s">
        <v>1104</v>
      </c>
      <c r="X39" t="s">
        <v>1104</v>
      </c>
    </row>
    <row r="40" spans="1:24">
      <c r="A40" s="8" t="s">
        <v>1104</v>
      </c>
      <c r="B40" s="12" t="s">
        <v>1104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1104</v>
      </c>
      <c r="T40" t="s">
        <v>1124</v>
      </c>
      <c r="U40">
        <f>SUM($H:$H)/365</f>
        <v>0</v>
      </c>
      <c r="V40" t="s">
        <v>1104</v>
      </c>
      <c r="W40" t="s">
        <v>1104</v>
      </c>
      <c r="X40" t="s">
        <v>1104</v>
      </c>
    </row>
    <row r="41" spans="1:24">
      <c r="A41" s="8" t="s">
        <v>1104</v>
      </c>
      <c r="B41" s="12" t="s">
        <v>1104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1104</v>
      </c>
      <c r="T41" t="s">
        <v>1125</v>
      </c>
      <c r="U41">
        <f>SUM($H:$H)/8760</f>
        <v>0</v>
      </c>
      <c r="V41" t="s">
        <v>1104</v>
      </c>
      <c r="W41" t="s">
        <v>1104</v>
      </c>
      <c r="X41" t="s">
        <v>1104</v>
      </c>
    </row>
    <row r="42" spans="1:24">
      <c r="A42" s="8" t="s">
        <v>1104</v>
      </c>
      <c r="B42" s="12" t="s">
        <v>1104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1104</v>
      </c>
      <c r="T42" t="s">
        <v>1104</v>
      </c>
      <c r="U42" t="s">
        <v>1104</v>
      </c>
      <c r="V42" t="s">
        <v>1104</v>
      </c>
      <c r="W42" t="s">
        <v>1104</v>
      </c>
      <c r="X42" t="s">
        <v>1104</v>
      </c>
    </row>
    <row r="43" spans="1:24">
      <c r="A43" s="8" t="s">
        <v>1104</v>
      </c>
      <c r="B43" s="12" t="s">
        <v>1104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1104</v>
      </c>
      <c r="T43" t="s">
        <v>1104</v>
      </c>
      <c r="U43" t="s">
        <v>1104</v>
      </c>
      <c r="V43" t="s">
        <v>1104</v>
      </c>
      <c r="W43" t="s">
        <v>1104</v>
      </c>
      <c r="X43" t="s">
        <v>1104</v>
      </c>
    </row>
    <row r="44" spans="1:24">
      <c r="A44" s="8" t="s">
        <v>1104</v>
      </c>
      <c r="B44" s="12" t="s">
        <v>1104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1104</v>
      </c>
      <c r="T44" t="s">
        <v>1104</v>
      </c>
      <c r="U44" t="s">
        <v>1104</v>
      </c>
      <c r="V44" t="s">
        <v>1104</v>
      </c>
      <c r="W44" t="s">
        <v>1104</v>
      </c>
      <c r="X44" t="s">
        <v>1104</v>
      </c>
    </row>
    <row r="45" spans="1:24">
      <c r="A45" s="8" t="s">
        <v>1104</v>
      </c>
      <c r="B45" s="12" t="s">
        <v>1104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1104</v>
      </c>
      <c r="T45" t="s">
        <v>1104</v>
      </c>
      <c r="U45" t="s">
        <v>1104</v>
      </c>
      <c r="V45" t="s">
        <v>1104</v>
      </c>
      <c r="W45" t="s">
        <v>1104</v>
      </c>
      <c r="X45" t="s">
        <v>1104</v>
      </c>
    </row>
    <row r="46" spans="1:24">
      <c r="A46" s="8" t="s">
        <v>1104</v>
      </c>
      <c r="B46" s="12" t="s">
        <v>1104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1104</v>
      </c>
      <c r="T46" t="s">
        <v>1104</v>
      </c>
      <c r="U46" t="s">
        <v>1104</v>
      </c>
      <c r="V46" t="s">
        <v>1104</v>
      </c>
      <c r="W46" t="s">
        <v>1104</v>
      </c>
      <c r="X46" t="s">
        <v>1104</v>
      </c>
    </row>
    <row r="47" spans="1:24">
      <c r="A47" s="8" t="s">
        <v>1104</v>
      </c>
      <c r="B47" s="12" t="s">
        <v>1104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1104</v>
      </c>
      <c r="T47" t="s">
        <v>1104</v>
      </c>
      <c r="U47" t="s">
        <v>1104</v>
      </c>
      <c r="V47" t="s">
        <v>1104</v>
      </c>
      <c r="W47" t="s">
        <v>1104</v>
      </c>
      <c r="X47" t="s">
        <v>1104</v>
      </c>
    </row>
    <row r="48" spans="1:24">
      <c r="A48" s="8" t="s">
        <v>1104</v>
      </c>
      <c r="B48" s="12" t="s">
        <v>1104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1104</v>
      </c>
      <c r="T48" t="s">
        <v>1104</v>
      </c>
      <c r="U48" t="s">
        <v>1104</v>
      </c>
      <c r="V48" t="s">
        <v>1104</v>
      </c>
      <c r="W48" t="s">
        <v>1104</v>
      </c>
      <c r="X48" t="s">
        <v>1104</v>
      </c>
    </row>
    <row r="49" spans="1:24">
      <c r="A49" s="8" t="s">
        <v>1104</v>
      </c>
      <c r="B49" s="12" t="s">
        <v>1104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1104</v>
      </c>
      <c r="T49" t="s">
        <v>1104</v>
      </c>
      <c r="U49" t="s">
        <v>1104</v>
      </c>
      <c r="V49" t="s">
        <v>1104</v>
      </c>
      <c r="W49" t="s">
        <v>1104</v>
      </c>
      <c r="X49" t="s">
        <v>1104</v>
      </c>
    </row>
    <row r="50" spans="1:24">
      <c r="A50" s="8" t="s">
        <v>1104</v>
      </c>
      <c r="B50" s="12" t="s">
        <v>1104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1104</v>
      </c>
      <c r="T50" t="s">
        <v>1104</v>
      </c>
      <c r="U50" t="s">
        <v>1104</v>
      </c>
      <c r="V50" t="s">
        <v>1104</v>
      </c>
      <c r="W50" t="s">
        <v>1104</v>
      </c>
      <c r="X50" t="s">
        <v>1104</v>
      </c>
    </row>
    <row r="51" spans="1:24">
      <c r="A51" s="8" t="s">
        <v>1104</v>
      </c>
      <c r="B51" s="12" t="s">
        <v>1104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1104</v>
      </c>
      <c r="T51" t="s">
        <v>1104</v>
      </c>
      <c r="U51" t="s">
        <v>1104</v>
      </c>
      <c r="V51" t="s">
        <v>1104</v>
      </c>
      <c r="W51" t="s">
        <v>1104</v>
      </c>
      <c r="X51" t="s">
        <v>1104</v>
      </c>
    </row>
    <row r="52" spans="1:24">
      <c r="A52" s="8" t="s">
        <v>1104</v>
      </c>
      <c r="B52" s="12" t="s">
        <v>1104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1104</v>
      </c>
      <c r="T52" t="s">
        <v>1104</v>
      </c>
      <c r="U52" t="s">
        <v>1104</v>
      </c>
      <c r="V52" t="s">
        <v>1104</v>
      </c>
      <c r="W52" t="s">
        <v>1104</v>
      </c>
      <c r="X52" t="s">
        <v>1104</v>
      </c>
    </row>
    <row r="53" spans="1:24">
      <c r="A53" s="8" t="s">
        <v>1104</v>
      </c>
      <c r="B53" s="12" t="s">
        <v>1104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1104</v>
      </c>
      <c r="T53" t="s">
        <v>1104</v>
      </c>
      <c r="U53" t="s">
        <v>1104</v>
      </c>
      <c r="V53" t="s">
        <v>1104</v>
      </c>
      <c r="W53" t="s">
        <v>1104</v>
      </c>
      <c r="X53" t="s">
        <v>1104</v>
      </c>
    </row>
    <row r="54" spans="1:24">
      <c r="A54" s="8" t="s">
        <v>1104</v>
      </c>
      <c r="B54" s="12" t="s">
        <v>1104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1104</v>
      </c>
      <c r="T54" t="s">
        <v>1104</v>
      </c>
      <c r="U54" t="s">
        <v>1104</v>
      </c>
      <c r="V54" t="s">
        <v>1104</v>
      </c>
      <c r="W54" t="s">
        <v>1104</v>
      </c>
      <c r="X54" t="s">
        <v>1104</v>
      </c>
    </row>
    <row r="55" spans="1:24">
      <c r="A55" s="8" t="s">
        <v>1104</v>
      </c>
      <c r="B55" s="12" t="s">
        <v>1104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1104</v>
      </c>
      <c r="T55" t="s">
        <v>1104</v>
      </c>
      <c r="U55" t="s">
        <v>1104</v>
      </c>
      <c r="V55" t="s">
        <v>1104</v>
      </c>
      <c r="W55" t="s">
        <v>1104</v>
      </c>
      <c r="X55" t="s">
        <v>1104</v>
      </c>
    </row>
    <row r="56" spans="1:24">
      <c r="A56" s="8" t="s">
        <v>1104</v>
      </c>
      <c r="B56" s="12" t="s">
        <v>1104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1104</v>
      </c>
      <c r="T56" t="s">
        <v>1104</v>
      </c>
      <c r="U56" t="s">
        <v>1104</v>
      </c>
      <c r="V56" t="s">
        <v>1104</v>
      </c>
      <c r="W56" t="s">
        <v>1104</v>
      </c>
      <c r="X56" t="s">
        <v>1104</v>
      </c>
    </row>
    <row r="57" spans="1:24">
      <c r="A57" s="8" t="s">
        <v>1104</v>
      </c>
      <c r="B57" s="12" t="s">
        <v>1104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1104</v>
      </c>
      <c r="T57" t="s">
        <v>1104</v>
      </c>
      <c r="U57" t="s">
        <v>1104</v>
      </c>
      <c r="V57" t="s">
        <v>1104</v>
      </c>
      <c r="W57" t="s">
        <v>1104</v>
      </c>
      <c r="X57" t="s">
        <v>1104</v>
      </c>
    </row>
    <row r="58" spans="1:24">
      <c r="A58" s="8" t="s">
        <v>1104</v>
      </c>
      <c r="B58" s="12" t="s">
        <v>1104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1104</v>
      </c>
      <c r="T58" t="s">
        <v>1104</v>
      </c>
      <c r="U58" t="s">
        <v>1104</v>
      </c>
      <c r="V58" t="s">
        <v>1104</v>
      </c>
      <c r="W58" t="s">
        <v>1104</v>
      </c>
      <c r="X58" t="s">
        <v>1104</v>
      </c>
    </row>
    <row r="59" spans="1:24">
      <c r="A59" s="8" t="s">
        <v>1104</v>
      </c>
      <c r="B59" s="12" t="s">
        <v>1104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1104</v>
      </c>
      <c r="T59" t="s">
        <v>1104</v>
      </c>
      <c r="U59" t="s">
        <v>1104</v>
      </c>
      <c r="V59" t="s">
        <v>1104</v>
      </c>
      <c r="W59" t="s">
        <v>1104</v>
      </c>
      <c r="X59" t="s">
        <v>1104</v>
      </c>
    </row>
    <row r="60" spans="1:24">
      <c r="A60" s="8" t="s">
        <v>1104</v>
      </c>
      <c r="B60" s="12" t="s">
        <v>1104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1104</v>
      </c>
      <c r="T60" t="s">
        <v>1104</v>
      </c>
      <c r="U60" t="s">
        <v>1104</v>
      </c>
      <c r="V60" t="s">
        <v>1104</v>
      </c>
      <c r="W60" t="s">
        <v>1104</v>
      </c>
      <c r="X60" t="s">
        <v>1104</v>
      </c>
    </row>
    <row r="61" spans="1:24">
      <c r="A61" s="8" t="s">
        <v>1104</v>
      </c>
      <c r="B61" s="12" t="s">
        <v>1104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1104</v>
      </c>
      <c r="T61" t="s">
        <v>1104</v>
      </c>
      <c r="U61" t="s">
        <v>1104</v>
      </c>
      <c r="V61" t="s">
        <v>1104</v>
      </c>
      <c r="W61" t="s">
        <v>1104</v>
      </c>
      <c r="X61" t="s">
        <v>1104</v>
      </c>
    </row>
    <row r="62" spans="1:24">
      <c r="A62" s="8" t="s">
        <v>1104</v>
      </c>
      <c r="B62" s="12" t="s">
        <v>1104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1104</v>
      </c>
      <c r="T62" t="s">
        <v>1104</v>
      </c>
      <c r="U62" t="s">
        <v>1104</v>
      </c>
      <c r="V62" t="s">
        <v>1104</v>
      </c>
      <c r="W62" t="s">
        <v>1104</v>
      </c>
      <c r="X62" t="s">
        <v>1104</v>
      </c>
    </row>
    <row r="63" spans="1:24">
      <c r="A63" s="8" t="s">
        <v>1104</v>
      </c>
      <c r="B63" s="12" t="s">
        <v>1104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1104</v>
      </c>
      <c r="T63" t="s">
        <v>1104</v>
      </c>
      <c r="U63" t="s">
        <v>1104</v>
      </c>
      <c r="V63" t="s">
        <v>1104</v>
      </c>
      <c r="W63" t="s">
        <v>1104</v>
      </c>
      <c r="X63" t="s">
        <v>1104</v>
      </c>
    </row>
    <row r="64" spans="1:24">
      <c r="A64" s="8" t="s">
        <v>1104</v>
      </c>
      <c r="B64" s="12" t="s">
        <v>1104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1104</v>
      </c>
      <c r="T64" t="s">
        <v>1104</v>
      </c>
      <c r="U64" t="s">
        <v>1104</v>
      </c>
      <c r="V64" t="s">
        <v>1104</v>
      </c>
      <c r="W64" t="s">
        <v>1104</v>
      </c>
      <c r="X64" t="s">
        <v>1104</v>
      </c>
    </row>
    <row r="65" spans="1:24">
      <c r="A65" s="8" t="s">
        <v>1104</v>
      </c>
      <c r="B65" s="12" t="s">
        <v>1104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1104</v>
      </c>
      <c r="T65" t="s">
        <v>1104</v>
      </c>
      <c r="U65" t="s">
        <v>1104</v>
      </c>
      <c r="V65" t="s">
        <v>1104</v>
      </c>
      <c r="W65" t="s">
        <v>1104</v>
      </c>
      <c r="X65" t="s">
        <v>1104</v>
      </c>
    </row>
    <row r="66" spans="1:24">
      <c r="A66" s="8" t="s">
        <v>1104</v>
      </c>
      <c r="B66" s="12" t="s">
        <v>1104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1104</v>
      </c>
      <c r="T66" t="s">
        <v>1104</v>
      </c>
      <c r="U66" t="s">
        <v>1104</v>
      </c>
      <c r="V66" t="s">
        <v>1104</v>
      </c>
      <c r="W66" t="s">
        <v>1104</v>
      </c>
      <c r="X66" t="s">
        <v>1104</v>
      </c>
    </row>
    <row r="67" spans="1:24">
      <c r="A67" s="8" t="s">
        <v>1104</v>
      </c>
      <c r="B67" s="12" t="s">
        <v>1104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1104</v>
      </c>
      <c r="T67" t="s">
        <v>1104</v>
      </c>
      <c r="U67" t="s">
        <v>1104</v>
      </c>
      <c r="V67" t="s">
        <v>1104</v>
      </c>
      <c r="W67" t="s">
        <v>1104</v>
      </c>
      <c r="X67" t="s">
        <v>1104</v>
      </c>
    </row>
    <row r="68" spans="1:24">
      <c r="A68" s="8" t="s">
        <v>1104</v>
      </c>
      <c r="B68" s="12" t="s">
        <v>1104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1104</v>
      </c>
      <c r="T68" t="s">
        <v>1104</v>
      </c>
      <c r="U68" t="s">
        <v>1104</v>
      </c>
      <c r="V68" t="s">
        <v>1104</v>
      </c>
      <c r="W68" t="s">
        <v>1104</v>
      </c>
      <c r="X68" t="s">
        <v>1104</v>
      </c>
    </row>
    <row r="69" spans="1:24">
      <c r="A69" s="8" t="s">
        <v>1104</v>
      </c>
      <c r="B69" s="12" t="s">
        <v>1104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1104</v>
      </c>
      <c r="T69" t="s">
        <v>1104</v>
      </c>
      <c r="U69" t="s">
        <v>1104</v>
      </c>
      <c r="V69" t="s">
        <v>1104</v>
      </c>
      <c r="W69" t="s">
        <v>1104</v>
      </c>
      <c r="X69" t="s">
        <v>1104</v>
      </c>
    </row>
    <row r="70" spans="1:24">
      <c r="A70" s="8" t="s">
        <v>1104</v>
      </c>
      <c r="B70" s="12" t="s">
        <v>1104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1104</v>
      </c>
      <c r="T70" t="s">
        <v>1104</v>
      </c>
      <c r="U70" t="s">
        <v>1104</v>
      </c>
      <c r="V70" t="s">
        <v>1104</v>
      </c>
      <c r="W70" t="s">
        <v>1104</v>
      </c>
      <c r="X70" t="s">
        <v>1104</v>
      </c>
    </row>
    <row r="71" spans="1:24">
      <c r="A71" s="8" t="s">
        <v>1104</v>
      </c>
      <c r="B71" s="12" t="s">
        <v>1104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1104</v>
      </c>
      <c r="T71" t="s">
        <v>1104</v>
      </c>
      <c r="U71" t="s">
        <v>1104</v>
      </c>
      <c r="V71" t="s">
        <v>1104</v>
      </c>
      <c r="W71" t="s">
        <v>1104</v>
      </c>
      <c r="X71" t="s">
        <v>1104</v>
      </c>
    </row>
    <row r="72" spans="1:24">
      <c r="A72" s="8" t="s">
        <v>1104</v>
      </c>
      <c r="B72" s="12" t="s">
        <v>1104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1104</v>
      </c>
      <c r="T72" t="s">
        <v>1104</v>
      </c>
      <c r="U72" t="s">
        <v>1104</v>
      </c>
      <c r="V72" t="s">
        <v>1104</v>
      </c>
      <c r="W72" t="s">
        <v>1104</v>
      </c>
      <c r="X72" t="s">
        <v>1104</v>
      </c>
    </row>
    <row r="73" spans="1:24">
      <c r="A73" s="8" t="s">
        <v>1104</v>
      </c>
      <c r="B73" s="12" t="s">
        <v>1104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1104</v>
      </c>
      <c r="T73" t="s">
        <v>1104</v>
      </c>
      <c r="U73" t="s">
        <v>1104</v>
      </c>
      <c r="V73" t="s">
        <v>1104</v>
      </c>
      <c r="W73" t="s">
        <v>1104</v>
      </c>
      <c r="X73" t="s">
        <v>1104</v>
      </c>
    </row>
    <row r="74" spans="1:24">
      <c r="A74" s="8" t="s">
        <v>1104</v>
      </c>
      <c r="B74" s="12" t="s">
        <v>1104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1104</v>
      </c>
      <c r="T74" t="s">
        <v>1104</v>
      </c>
      <c r="U74" t="s">
        <v>1104</v>
      </c>
      <c r="V74" t="s">
        <v>1104</v>
      </c>
      <c r="W74" t="s">
        <v>1104</v>
      </c>
      <c r="X74" t="s">
        <v>1104</v>
      </c>
    </row>
    <row r="75" spans="1:24">
      <c r="A75" s="8" t="s">
        <v>1104</v>
      </c>
      <c r="B75" s="12" t="s">
        <v>1104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1104</v>
      </c>
      <c r="T75" t="s">
        <v>1104</v>
      </c>
      <c r="U75" t="s">
        <v>1104</v>
      </c>
      <c r="V75" t="s">
        <v>1104</v>
      </c>
      <c r="W75" t="s">
        <v>1104</v>
      </c>
      <c r="X75" t="s">
        <v>1104</v>
      </c>
    </row>
    <row r="76" spans="1:24">
      <c r="A76" s="8" t="s">
        <v>1104</v>
      </c>
      <c r="B76" s="12" t="s">
        <v>1104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1104</v>
      </c>
      <c r="T76" t="s">
        <v>1104</v>
      </c>
      <c r="U76" t="s">
        <v>1104</v>
      </c>
      <c r="V76" t="s">
        <v>1104</v>
      </c>
      <c r="W76" t="s">
        <v>1104</v>
      </c>
      <c r="X76" t="s">
        <v>1104</v>
      </c>
    </row>
    <row r="77" spans="1:24">
      <c r="A77" s="8" t="s">
        <v>1104</v>
      </c>
      <c r="B77" s="12" t="s">
        <v>1104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1104</v>
      </c>
      <c r="T77" t="s">
        <v>1104</v>
      </c>
      <c r="U77" t="s">
        <v>1104</v>
      </c>
      <c r="V77" t="s">
        <v>1104</v>
      </c>
      <c r="W77" t="s">
        <v>1104</v>
      </c>
      <c r="X77" t="s">
        <v>1104</v>
      </c>
    </row>
    <row r="78" spans="1:24">
      <c r="A78" s="8" t="s">
        <v>1104</v>
      </c>
      <c r="B78" s="12" t="s">
        <v>1104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1104</v>
      </c>
      <c r="T78" t="s">
        <v>1104</v>
      </c>
      <c r="U78" t="s">
        <v>1104</v>
      </c>
      <c r="V78" t="s">
        <v>1104</v>
      </c>
      <c r="W78" t="s">
        <v>1104</v>
      </c>
      <c r="X78" t="s">
        <v>1104</v>
      </c>
    </row>
    <row r="79" spans="1:24">
      <c r="A79" s="8" t="s">
        <v>1104</v>
      </c>
      <c r="B79" s="12" t="s">
        <v>1104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1104</v>
      </c>
      <c r="T79" t="s">
        <v>1104</v>
      </c>
      <c r="U79" t="s">
        <v>1104</v>
      </c>
      <c r="V79" t="s">
        <v>1104</v>
      </c>
      <c r="W79" t="s">
        <v>1104</v>
      </c>
      <c r="X79" t="s">
        <v>1104</v>
      </c>
    </row>
    <row r="80" spans="1:24">
      <c r="A80" s="8" t="s">
        <v>1104</v>
      </c>
      <c r="B80" s="12" t="s">
        <v>1104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1104</v>
      </c>
      <c r="T80" t="s">
        <v>1104</v>
      </c>
      <c r="U80" t="s">
        <v>1104</v>
      </c>
      <c r="V80" t="s">
        <v>1104</v>
      </c>
      <c r="W80" t="s">
        <v>1104</v>
      </c>
      <c r="X80" t="s">
        <v>1104</v>
      </c>
    </row>
    <row r="81" spans="1:24">
      <c r="A81" s="8" t="s">
        <v>1104</v>
      </c>
      <c r="B81" s="12" t="s">
        <v>1104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1104</v>
      </c>
      <c r="T81" t="s">
        <v>1104</v>
      </c>
      <c r="U81" t="s">
        <v>1104</v>
      </c>
      <c r="V81" t="s">
        <v>1104</v>
      </c>
      <c r="W81" t="s">
        <v>1104</v>
      </c>
      <c r="X81" t="s">
        <v>1104</v>
      </c>
    </row>
    <row r="82" spans="1:24">
      <c r="A82" s="8" t="s">
        <v>1104</v>
      </c>
      <c r="B82" s="12" t="s">
        <v>1104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1104</v>
      </c>
      <c r="T82" t="s">
        <v>1104</v>
      </c>
      <c r="U82" t="s">
        <v>1104</v>
      </c>
      <c r="V82" t="s">
        <v>1104</v>
      </c>
      <c r="W82" t="s">
        <v>1104</v>
      </c>
      <c r="X82" t="s">
        <v>1104</v>
      </c>
    </row>
    <row r="83" spans="1:24">
      <c r="A83" s="8" t="s">
        <v>1104</v>
      </c>
      <c r="B83" s="12" t="s">
        <v>1104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1104</v>
      </c>
      <c r="T83" t="s">
        <v>1104</v>
      </c>
      <c r="U83" t="s">
        <v>1104</v>
      </c>
      <c r="V83" t="s">
        <v>1104</v>
      </c>
      <c r="W83" t="s">
        <v>1104</v>
      </c>
      <c r="X83" t="s">
        <v>1104</v>
      </c>
    </row>
    <row r="84" spans="1:24">
      <c r="A84" s="8" t="s">
        <v>1104</v>
      </c>
      <c r="B84" s="12" t="s">
        <v>1104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1104</v>
      </c>
      <c r="T84" t="s">
        <v>1104</v>
      </c>
      <c r="U84" t="s">
        <v>1104</v>
      </c>
      <c r="V84" t="s">
        <v>1104</v>
      </c>
      <c r="W84" t="s">
        <v>1104</v>
      </c>
      <c r="X84" t="s">
        <v>1104</v>
      </c>
    </row>
    <row r="85" spans="1:24">
      <c r="A85" s="8" t="s">
        <v>1104</v>
      </c>
      <c r="B85" s="12" t="s">
        <v>1104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1104</v>
      </c>
      <c r="T85" t="s">
        <v>1104</v>
      </c>
      <c r="U85" t="s">
        <v>1104</v>
      </c>
      <c r="V85" t="s">
        <v>1104</v>
      </c>
      <c r="W85" t="s">
        <v>1104</v>
      </c>
      <c r="X85" t="s">
        <v>1104</v>
      </c>
    </row>
    <row r="86" spans="1:24">
      <c r="A86" s="8" t="s">
        <v>1104</v>
      </c>
      <c r="B86" s="12" t="s">
        <v>1104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1104</v>
      </c>
      <c r="T86" t="s">
        <v>1104</v>
      </c>
      <c r="U86" t="s">
        <v>1104</v>
      </c>
      <c r="V86" t="s">
        <v>1104</v>
      </c>
      <c r="W86" t="s">
        <v>1104</v>
      </c>
      <c r="X86" t="s">
        <v>1104</v>
      </c>
    </row>
    <row r="87" spans="1:24">
      <c r="A87" s="8" t="s">
        <v>1104</v>
      </c>
      <c r="B87" s="12" t="s">
        <v>1104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1104</v>
      </c>
      <c r="T87" t="s">
        <v>1104</v>
      </c>
      <c r="U87" t="s">
        <v>1104</v>
      </c>
      <c r="V87" t="s">
        <v>1104</v>
      </c>
      <c r="W87" t="s">
        <v>1104</v>
      </c>
      <c r="X87" t="s">
        <v>1104</v>
      </c>
    </row>
    <row r="88" spans="1:24">
      <c r="A88" s="8" t="s">
        <v>1104</v>
      </c>
      <c r="B88" s="12" t="s">
        <v>1104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1104</v>
      </c>
      <c r="T88" t="s">
        <v>1104</v>
      </c>
      <c r="U88" t="s">
        <v>1104</v>
      </c>
      <c r="V88" t="s">
        <v>1104</v>
      </c>
      <c r="W88" t="s">
        <v>1104</v>
      </c>
      <c r="X88" t="s">
        <v>1104</v>
      </c>
    </row>
    <row r="89" spans="1:24">
      <c r="A89" s="8" t="s">
        <v>1104</v>
      </c>
      <c r="B89" s="12" t="s">
        <v>1104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1104</v>
      </c>
      <c r="T89" t="s">
        <v>1104</v>
      </c>
      <c r="U89" t="s">
        <v>1104</v>
      </c>
      <c r="V89" t="s">
        <v>1104</v>
      </c>
      <c r="W89" t="s">
        <v>1104</v>
      </c>
      <c r="X89" t="s">
        <v>1104</v>
      </c>
    </row>
    <row r="90" spans="1:24">
      <c r="A90" s="8" t="s">
        <v>1104</v>
      </c>
      <c r="B90" s="12" t="s">
        <v>1104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1104</v>
      </c>
      <c r="T90" t="s">
        <v>1104</v>
      </c>
      <c r="U90" t="s">
        <v>1104</v>
      </c>
      <c r="V90" t="s">
        <v>1104</v>
      </c>
      <c r="W90" t="s">
        <v>1104</v>
      </c>
      <c r="X90" t="s">
        <v>1104</v>
      </c>
    </row>
    <row r="91" spans="1:24">
      <c r="A91" s="8" t="s">
        <v>1104</v>
      </c>
      <c r="B91" s="12" t="s">
        <v>1104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1104</v>
      </c>
      <c r="T91" t="s">
        <v>1104</v>
      </c>
      <c r="U91" t="s">
        <v>1104</v>
      </c>
      <c r="V91" t="s">
        <v>1104</v>
      </c>
      <c r="W91" t="s">
        <v>1104</v>
      </c>
      <c r="X91" t="s">
        <v>1104</v>
      </c>
    </row>
    <row r="92" spans="1:24">
      <c r="A92" s="8" t="s">
        <v>1104</v>
      </c>
      <c r="B92" s="12" t="s">
        <v>1104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1104</v>
      </c>
      <c r="T92" t="s">
        <v>1104</v>
      </c>
      <c r="U92" t="s">
        <v>1104</v>
      </c>
      <c r="V92" t="s">
        <v>1104</v>
      </c>
      <c r="W92" t="s">
        <v>1104</v>
      </c>
      <c r="X92" t="s">
        <v>1104</v>
      </c>
    </row>
    <row r="93" spans="1:24">
      <c r="A93" s="8" t="s">
        <v>1104</v>
      </c>
      <c r="B93" s="12" t="s">
        <v>1104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1104</v>
      </c>
      <c r="T93" t="s">
        <v>1104</v>
      </c>
      <c r="U93" t="s">
        <v>1104</v>
      </c>
      <c r="V93" t="s">
        <v>1104</v>
      </c>
      <c r="W93" t="s">
        <v>1104</v>
      </c>
      <c r="X93" t="s">
        <v>1104</v>
      </c>
    </row>
    <row r="94" spans="1:24">
      <c r="A94" s="8" t="s">
        <v>1104</v>
      </c>
      <c r="B94" s="12" t="s">
        <v>1104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1104</v>
      </c>
      <c r="T94" t="s">
        <v>1104</v>
      </c>
      <c r="U94" t="s">
        <v>1104</v>
      </c>
      <c r="V94" t="s">
        <v>1104</v>
      </c>
      <c r="W94" t="s">
        <v>1104</v>
      </c>
      <c r="X94" t="s">
        <v>1104</v>
      </c>
    </row>
    <row r="95" spans="1:24">
      <c r="A95" s="8" t="s">
        <v>1104</v>
      </c>
      <c r="B95" s="12" t="s">
        <v>1104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1104</v>
      </c>
      <c r="T95" t="s">
        <v>1104</v>
      </c>
      <c r="U95" t="s">
        <v>1104</v>
      </c>
      <c r="V95" t="s">
        <v>1104</v>
      </c>
      <c r="W95" t="s">
        <v>1104</v>
      </c>
      <c r="X95" t="s">
        <v>1104</v>
      </c>
    </row>
    <row r="96" spans="1:24">
      <c r="A96" s="8" t="s">
        <v>1104</v>
      </c>
      <c r="B96" s="12" t="s">
        <v>1104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1104</v>
      </c>
      <c r="T96" t="s">
        <v>1104</v>
      </c>
      <c r="U96" t="s">
        <v>1104</v>
      </c>
      <c r="V96" t="s">
        <v>1104</v>
      </c>
      <c r="W96" t="s">
        <v>1104</v>
      </c>
      <c r="X96" t="s">
        <v>1104</v>
      </c>
    </row>
    <row r="97" spans="1:24">
      <c r="A97" s="8" t="s">
        <v>1104</v>
      </c>
      <c r="B97" s="12" t="s">
        <v>1104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1104</v>
      </c>
      <c r="T97" t="s">
        <v>1104</v>
      </c>
      <c r="U97" t="s">
        <v>1104</v>
      </c>
      <c r="V97" t="s">
        <v>1104</v>
      </c>
      <c r="W97" t="s">
        <v>1104</v>
      </c>
      <c r="X97" t="s">
        <v>1104</v>
      </c>
    </row>
    <row r="98" spans="1:24">
      <c r="A98" s="8" t="s">
        <v>1104</v>
      </c>
      <c r="B98" s="12" t="s">
        <v>1104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1104</v>
      </c>
      <c r="T98" t="s">
        <v>1104</v>
      </c>
      <c r="U98" t="s">
        <v>1104</v>
      </c>
      <c r="V98" t="s">
        <v>1104</v>
      </c>
      <c r="W98" t="s">
        <v>1104</v>
      </c>
      <c r="X98" t="s">
        <v>1104</v>
      </c>
    </row>
    <row r="99" spans="1:24">
      <c r="A99" s="8" t="s">
        <v>1104</v>
      </c>
      <c r="B99" s="12" t="s">
        <v>1104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1104</v>
      </c>
      <c r="T99" t="s">
        <v>1104</v>
      </c>
      <c r="U99" t="s">
        <v>1104</v>
      </c>
      <c r="V99" t="s">
        <v>1104</v>
      </c>
      <c r="W99" t="s">
        <v>1104</v>
      </c>
      <c r="X99" t="s">
        <v>1104</v>
      </c>
    </row>
    <row r="100" spans="1:24">
      <c r="A100" s="8" t="s">
        <v>1104</v>
      </c>
      <c r="B100" s="12" t="s">
        <v>1104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1104</v>
      </c>
      <c r="T100" t="s">
        <v>1104</v>
      </c>
      <c r="U100" t="s">
        <v>1104</v>
      </c>
      <c r="V100" t="s">
        <v>1104</v>
      </c>
      <c r="W100" t="s">
        <v>1104</v>
      </c>
      <c r="X100" t="s">
        <v>1104</v>
      </c>
    </row>
    <row r="101" spans="1:24">
      <c r="A101" s="8" t="s">
        <v>1104</v>
      </c>
      <c r="B101" s="12" t="s">
        <v>1104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1104</v>
      </c>
      <c r="T101" t="s">
        <v>1104</v>
      </c>
      <c r="U101" t="s">
        <v>1104</v>
      </c>
      <c r="V101" t="s">
        <v>1104</v>
      </c>
      <c r="W101" t="s">
        <v>1104</v>
      </c>
      <c r="X101" t="s">
        <v>1104</v>
      </c>
    </row>
    <row r="102" spans="1:24">
      <c r="A102" s="8" t="s">
        <v>1104</v>
      </c>
      <c r="B102" s="12" t="s">
        <v>1104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1104</v>
      </c>
      <c r="T102" t="s">
        <v>1104</v>
      </c>
      <c r="U102" t="s">
        <v>1104</v>
      </c>
      <c r="V102" t="s">
        <v>1104</v>
      </c>
      <c r="W102" t="s">
        <v>1104</v>
      </c>
      <c r="X102" t="s">
        <v>1104</v>
      </c>
    </row>
    <row r="103" spans="1:24">
      <c r="A103" s="8" t="s">
        <v>1104</v>
      </c>
      <c r="B103" s="12" t="s">
        <v>1104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1104</v>
      </c>
      <c r="T103" t="s">
        <v>1104</v>
      </c>
      <c r="U103" t="s">
        <v>1104</v>
      </c>
      <c r="V103" t="s">
        <v>1104</v>
      </c>
      <c r="W103" t="s">
        <v>1104</v>
      </c>
      <c r="X103" t="s">
        <v>1104</v>
      </c>
    </row>
    <row r="104" spans="1:24">
      <c r="A104" s="8" t="s">
        <v>1104</v>
      </c>
      <c r="B104" s="12" t="s">
        <v>1104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1104</v>
      </c>
      <c r="T104" t="s">
        <v>1104</v>
      </c>
      <c r="U104" t="s">
        <v>1104</v>
      </c>
      <c r="V104" t="s">
        <v>1104</v>
      </c>
      <c r="W104" t="s">
        <v>1104</v>
      </c>
      <c r="X104" t="s">
        <v>1104</v>
      </c>
    </row>
    <row r="105" spans="1:24">
      <c r="A105" s="8" t="s">
        <v>1104</v>
      </c>
      <c r="B105" s="12" t="s">
        <v>1104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1104</v>
      </c>
      <c r="T105" t="s">
        <v>1104</v>
      </c>
      <c r="U105" t="s">
        <v>1104</v>
      </c>
      <c r="V105" t="s">
        <v>1104</v>
      </c>
      <c r="W105" t="s">
        <v>1104</v>
      </c>
      <c r="X105" t="s">
        <v>1104</v>
      </c>
    </row>
    <row r="106" spans="1:24">
      <c r="A106" s="8" t="s">
        <v>1104</v>
      </c>
      <c r="B106" s="12" t="s">
        <v>1104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1104</v>
      </c>
      <c r="T106" t="s">
        <v>1104</v>
      </c>
      <c r="U106" t="s">
        <v>1104</v>
      </c>
      <c r="V106" t="s">
        <v>1104</v>
      </c>
      <c r="W106" t="s">
        <v>1104</v>
      </c>
      <c r="X106" t="s">
        <v>1104</v>
      </c>
    </row>
    <row r="107" spans="1:24">
      <c r="A107" s="8" t="s">
        <v>1104</v>
      </c>
      <c r="B107" s="12" t="s">
        <v>1104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1104</v>
      </c>
      <c r="T107" t="s">
        <v>1104</v>
      </c>
      <c r="U107" t="s">
        <v>1104</v>
      </c>
      <c r="V107" t="s">
        <v>1104</v>
      </c>
      <c r="W107" t="s">
        <v>1104</v>
      </c>
      <c r="X107" t="s">
        <v>1104</v>
      </c>
    </row>
    <row r="108" spans="1:24">
      <c r="A108" s="8" t="s">
        <v>1104</v>
      </c>
      <c r="B108" s="12" t="s">
        <v>1104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1104</v>
      </c>
      <c r="T108" t="s">
        <v>1104</v>
      </c>
      <c r="U108" t="s">
        <v>1104</v>
      </c>
      <c r="V108" t="s">
        <v>1104</v>
      </c>
      <c r="W108" t="s">
        <v>1104</v>
      </c>
      <c r="X108" t="s">
        <v>1104</v>
      </c>
    </row>
    <row r="109" spans="1:24">
      <c r="A109" s="8" t="s">
        <v>1104</v>
      </c>
      <c r="B109" s="12" t="s">
        <v>1104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1104</v>
      </c>
      <c r="T109" t="s">
        <v>1104</v>
      </c>
      <c r="U109" t="s">
        <v>1104</v>
      </c>
      <c r="V109" t="s">
        <v>1104</v>
      </c>
      <c r="W109" t="s">
        <v>1104</v>
      </c>
      <c r="X109" t="s">
        <v>1104</v>
      </c>
    </row>
    <row r="110" spans="1:24">
      <c r="A110" s="8" t="s">
        <v>1104</v>
      </c>
      <c r="B110" s="12" t="s">
        <v>1104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1104</v>
      </c>
      <c r="T110" t="s">
        <v>1104</v>
      </c>
      <c r="U110" t="s">
        <v>1104</v>
      </c>
      <c r="V110" t="s">
        <v>1104</v>
      </c>
      <c r="W110" t="s">
        <v>1104</v>
      </c>
      <c r="X110" t="s">
        <v>1104</v>
      </c>
    </row>
    <row r="111" spans="1:24">
      <c r="A111" s="8" t="s">
        <v>1104</v>
      </c>
      <c r="B111" s="12" t="s">
        <v>1104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1104</v>
      </c>
      <c r="T111" t="s">
        <v>1104</v>
      </c>
      <c r="U111" t="s">
        <v>1104</v>
      </c>
      <c r="V111" t="s">
        <v>1104</v>
      </c>
      <c r="W111" t="s">
        <v>1104</v>
      </c>
      <c r="X111" t="s">
        <v>1104</v>
      </c>
    </row>
    <row r="112" spans="1:24">
      <c r="A112" s="8" t="s">
        <v>1104</v>
      </c>
      <c r="B112" s="12" t="s">
        <v>1104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1104</v>
      </c>
      <c r="T112" t="s">
        <v>1104</v>
      </c>
      <c r="U112" t="s">
        <v>1104</v>
      </c>
      <c r="V112" t="s">
        <v>1104</v>
      </c>
      <c r="W112" t="s">
        <v>1104</v>
      </c>
      <c r="X112" t="s">
        <v>1104</v>
      </c>
    </row>
    <row r="113" spans="1:24">
      <c r="A113" s="8" t="s">
        <v>1104</v>
      </c>
      <c r="B113" s="12" t="s">
        <v>1104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1104</v>
      </c>
      <c r="T113" t="s">
        <v>1104</v>
      </c>
      <c r="U113" t="s">
        <v>1104</v>
      </c>
      <c r="V113" t="s">
        <v>1104</v>
      </c>
      <c r="W113" t="s">
        <v>1104</v>
      </c>
      <c r="X113" t="s">
        <v>1104</v>
      </c>
    </row>
    <row r="114" spans="1:24">
      <c r="A114" s="8" t="s">
        <v>1104</v>
      </c>
      <c r="B114" s="12" t="s">
        <v>1104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1104</v>
      </c>
      <c r="T114" t="s">
        <v>1104</v>
      </c>
      <c r="U114" t="s">
        <v>1104</v>
      </c>
      <c r="V114" t="s">
        <v>1104</v>
      </c>
      <c r="W114" t="s">
        <v>1104</v>
      </c>
      <c r="X114" t="s">
        <v>1104</v>
      </c>
    </row>
    <row r="115" spans="1:24">
      <c r="A115" s="8" t="s">
        <v>1104</v>
      </c>
      <c r="B115" s="12" t="s">
        <v>1104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1104</v>
      </c>
      <c r="T115" t="s">
        <v>1104</v>
      </c>
      <c r="U115" t="s">
        <v>1104</v>
      </c>
      <c r="V115" t="s">
        <v>1104</v>
      </c>
      <c r="W115" t="s">
        <v>1104</v>
      </c>
      <c r="X115" t="s">
        <v>1104</v>
      </c>
    </row>
    <row r="116" spans="1:24">
      <c r="A116" s="8" t="s">
        <v>1104</v>
      </c>
      <c r="B116" s="12" t="s">
        <v>1104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1104</v>
      </c>
      <c r="T116" t="s">
        <v>1104</v>
      </c>
      <c r="U116" t="s">
        <v>1104</v>
      </c>
      <c r="V116" t="s">
        <v>1104</v>
      </c>
      <c r="W116" t="s">
        <v>1104</v>
      </c>
      <c r="X116" t="s">
        <v>1104</v>
      </c>
    </row>
    <row r="117" spans="1:24">
      <c r="A117" s="8" t="s">
        <v>1104</v>
      </c>
      <c r="B117" s="12" t="s">
        <v>1104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1104</v>
      </c>
      <c r="T117" t="s">
        <v>1104</v>
      </c>
      <c r="U117" t="s">
        <v>1104</v>
      </c>
      <c r="V117" t="s">
        <v>1104</v>
      </c>
      <c r="W117" t="s">
        <v>1104</v>
      </c>
      <c r="X117" t="s">
        <v>1104</v>
      </c>
    </row>
    <row r="118" spans="1:24">
      <c r="A118" s="8" t="s">
        <v>1104</v>
      </c>
      <c r="B118" s="12" t="s">
        <v>1104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1104</v>
      </c>
      <c r="T118" t="s">
        <v>1104</v>
      </c>
      <c r="U118" t="s">
        <v>1104</v>
      </c>
      <c r="V118" t="s">
        <v>1104</v>
      </c>
      <c r="W118" t="s">
        <v>1104</v>
      </c>
      <c r="X118" t="s">
        <v>1104</v>
      </c>
    </row>
    <row r="119" spans="1:24">
      <c r="A119" s="8" t="s">
        <v>1104</v>
      </c>
      <c r="B119" s="12" t="s">
        <v>1104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1104</v>
      </c>
      <c r="T119" t="s">
        <v>1104</v>
      </c>
      <c r="U119" t="s">
        <v>1104</v>
      </c>
      <c r="V119" t="s">
        <v>1104</v>
      </c>
      <c r="W119" t="s">
        <v>1104</v>
      </c>
      <c r="X119" t="s">
        <v>1104</v>
      </c>
    </row>
    <row r="120" spans="1:24">
      <c r="A120" s="8" t="s">
        <v>1104</v>
      </c>
      <c r="B120" s="12" t="s">
        <v>1104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1104</v>
      </c>
      <c r="T120" t="s">
        <v>1104</v>
      </c>
      <c r="U120" t="s">
        <v>1104</v>
      </c>
      <c r="V120" t="s">
        <v>1104</v>
      </c>
      <c r="W120" t="s">
        <v>1104</v>
      </c>
      <c r="X120" t="s">
        <v>1104</v>
      </c>
    </row>
    <row r="121" spans="1:24">
      <c r="A121" s="8" t="s">
        <v>1104</v>
      </c>
      <c r="B121" s="12" t="s">
        <v>1104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1104</v>
      </c>
      <c r="T121" t="s">
        <v>1104</v>
      </c>
      <c r="U121" t="s">
        <v>1104</v>
      </c>
      <c r="V121" t="s">
        <v>1104</v>
      </c>
      <c r="W121" t="s">
        <v>1104</v>
      </c>
      <c r="X121" t="s">
        <v>1104</v>
      </c>
    </row>
    <row r="122" spans="1:24">
      <c r="A122" s="8" t="s">
        <v>1104</v>
      </c>
      <c r="B122" s="12" t="s">
        <v>1104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1104</v>
      </c>
      <c r="T122" t="s">
        <v>1104</v>
      </c>
      <c r="U122" t="s">
        <v>1104</v>
      </c>
      <c r="V122" t="s">
        <v>1104</v>
      </c>
      <c r="W122" t="s">
        <v>1104</v>
      </c>
      <c r="X122" t="s">
        <v>1104</v>
      </c>
    </row>
    <row r="123" spans="1:24">
      <c r="A123" s="8" t="s">
        <v>1104</v>
      </c>
      <c r="B123" s="12" t="s">
        <v>1104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1104</v>
      </c>
      <c r="T123" t="s">
        <v>1104</v>
      </c>
      <c r="U123" t="s">
        <v>1104</v>
      </c>
      <c r="V123" t="s">
        <v>1104</v>
      </c>
      <c r="W123" t="s">
        <v>1104</v>
      </c>
      <c r="X123" t="s">
        <v>1104</v>
      </c>
    </row>
    <row r="124" spans="1:24">
      <c r="A124" s="8" t="s">
        <v>1104</v>
      </c>
      <c r="B124" s="12" t="s">
        <v>1104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1104</v>
      </c>
      <c r="T124" t="s">
        <v>1104</v>
      </c>
      <c r="U124" t="s">
        <v>1104</v>
      </c>
      <c r="V124" t="s">
        <v>1104</v>
      </c>
      <c r="W124" t="s">
        <v>1104</v>
      </c>
      <c r="X124" t="s">
        <v>1104</v>
      </c>
    </row>
    <row r="125" spans="1:24">
      <c r="A125" s="8" t="s">
        <v>1104</v>
      </c>
      <c r="B125" s="12" t="s">
        <v>1104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1104</v>
      </c>
      <c r="T125" t="s">
        <v>1104</v>
      </c>
      <c r="U125" t="s">
        <v>1104</v>
      </c>
      <c r="V125" t="s">
        <v>1104</v>
      </c>
      <c r="W125" t="s">
        <v>1104</v>
      </c>
      <c r="X125" t="s">
        <v>1104</v>
      </c>
    </row>
    <row r="126" spans="1:24">
      <c r="A126" s="8" t="s">
        <v>1104</v>
      </c>
      <c r="B126" s="12" t="s">
        <v>1104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1104</v>
      </c>
      <c r="T126" t="s">
        <v>1104</v>
      </c>
      <c r="U126" t="s">
        <v>1104</v>
      </c>
      <c r="V126" t="s">
        <v>1104</v>
      </c>
      <c r="W126" t="s">
        <v>1104</v>
      </c>
      <c r="X126" t="s">
        <v>1104</v>
      </c>
    </row>
    <row r="127" spans="1:24">
      <c r="A127" s="8" t="s">
        <v>1104</v>
      </c>
      <c r="B127" s="12" t="s">
        <v>1104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1104</v>
      </c>
      <c r="T127" t="s">
        <v>1104</v>
      </c>
      <c r="U127" t="s">
        <v>1104</v>
      </c>
      <c r="V127" t="s">
        <v>1104</v>
      </c>
      <c r="W127" t="s">
        <v>1104</v>
      </c>
      <c r="X127" t="s">
        <v>1104</v>
      </c>
    </row>
    <row r="128" spans="1:24">
      <c r="A128" s="8" t="s">
        <v>1104</v>
      </c>
      <c r="B128" s="12" t="s">
        <v>1104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1104</v>
      </c>
      <c r="T128" t="s">
        <v>1104</v>
      </c>
      <c r="U128" t="s">
        <v>1104</v>
      </c>
      <c r="V128" t="s">
        <v>1104</v>
      </c>
      <c r="W128" t="s">
        <v>1104</v>
      </c>
      <c r="X128" t="s">
        <v>1104</v>
      </c>
    </row>
    <row r="129" spans="1:24">
      <c r="A129" s="8" t="s">
        <v>1104</v>
      </c>
      <c r="B129" s="12" t="s">
        <v>1104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1104</v>
      </c>
      <c r="T129" t="s">
        <v>1104</v>
      </c>
      <c r="U129" t="s">
        <v>1104</v>
      </c>
      <c r="V129" t="s">
        <v>1104</v>
      </c>
      <c r="W129" t="s">
        <v>1104</v>
      </c>
      <c r="X129" t="s">
        <v>1104</v>
      </c>
    </row>
    <row r="130" spans="1:24">
      <c r="A130" s="8" t="s">
        <v>1104</v>
      </c>
      <c r="B130" s="12" t="s">
        <v>1104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1104</v>
      </c>
      <c r="T130" t="s">
        <v>1104</v>
      </c>
      <c r="U130" t="s">
        <v>1104</v>
      </c>
      <c r="V130" t="s">
        <v>1104</v>
      </c>
      <c r="W130" t="s">
        <v>1104</v>
      </c>
      <c r="X130" t="s">
        <v>1104</v>
      </c>
    </row>
    <row r="131" spans="1:24">
      <c r="A131" s="8" t="s">
        <v>1104</v>
      </c>
      <c r="B131" s="12" t="s">
        <v>1104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1104</v>
      </c>
      <c r="T131" t="s">
        <v>1104</v>
      </c>
      <c r="U131" t="s">
        <v>1104</v>
      </c>
      <c r="V131" t="s">
        <v>1104</v>
      </c>
      <c r="W131" t="s">
        <v>1104</v>
      </c>
      <c r="X131" t="s">
        <v>1104</v>
      </c>
    </row>
    <row r="132" spans="1:24">
      <c r="A132" s="8" t="s">
        <v>1104</v>
      </c>
      <c r="B132" s="12" t="s">
        <v>1104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1104</v>
      </c>
      <c r="T132" t="s">
        <v>1104</v>
      </c>
      <c r="U132" t="s">
        <v>1104</v>
      </c>
      <c r="V132" t="s">
        <v>1104</v>
      </c>
      <c r="W132" t="s">
        <v>1104</v>
      </c>
      <c r="X132" t="s">
        <v>1104</v>
      </c>
    </row>
    <row r="133" spans="1:24">
      <c r="A133" s="8" t="s">
        <v>1104</v>
      </c>
      <c r="B133" s="12" t="s">
        <v>1104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1104</v>
      </c>
      <c r="T133" t="s">
        <v>1104</v>
      </c>
      <c r="U133" t="s">
        <v>1104</v>
      </c>
      <c r="V133" t="s">
        <v>1104</v>
      </c>
      <c r="W133" t="s">
        <v>1104</v>
      </c>
      <c r="X133" t="s">
        <v>1104</v>
      </c>
    </row>
    <row r="134" spans="1:24">
      <c r="A134" s="8" t="s">
        <v>1104</v>
      </c>
      <c r="B134" s="12" t="s">
        <v>1104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1104</v>
      </c>
      <c r="T134" t="s">
        <v>1104</v>
      </c>
      <c r="U134" t="s">
        <v>1104</v>
      </c>
      <c r="V134" t="s">
        <v>1104</v>
      </c>
      <c r="W134" t="s">
        <v>1104</v>
      </c>
      <c r="X134" t="s">
        <v>1104</v>
      </c>
    </row>
    <row r="135" spans="1:24">
      <c r="A135" s="8" t="s">
        <v>1104</v>
      </c>
      <c r="B135" s="12" t="s">
        <v>1104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1104</v>
      </c>
      <c r="T135" t="s">
        <v>1104</v>
      </c>
      <c r="U135" t="s">
        <v>1104</v>
      </c>
      <c r="V135" t="s">
        <v>1104</v>
      </c>
      <c r="W135" t="s">
        <v>1104</v>
      </c>
      <c r="X135" t="s">
        <v>1104</v>
      </c>
    </row>
    <row r="136" spans="1:24">
      <c r="A136" s="8" t="s">
        <v>1104</v>
      </c>
      <c r="B136" s="12" t="s">
        <v>1104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1104</v>
      </c>
      <c r="T136" t="s">
        <v>1104</v>
      </c>
      <c r="U136" t="s">
        <v>1104</v>
      </c>
      <c r="V136" t="s">
        <v>1104</v>
      </c>
      <c r="W136" t="s">
        <v>1104</v>
      </c>
      <c r="X136" t="s">
        <v>1104</v>
      </c>
    </row>
    <row r="137" spans="1:24">
      <c r="A137" s="8" t="s">
        <v>1104</v>
      </c>
      <c r="B137" s="12" t="s">
        <v>1104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1104</v>
      </c>
      <c r="T137" t="s">
        <v>1104</v>
      </c>
      <c r="U137" t="s">
        <v>1104</v>
      </c>
      <c r="V137" t="s">
        <v>1104</v>
      </c>
      <c r="W137" t="s">
        <v>1104</v>
      </c>
      <c r="X137" t="s">
        <v>1104</v>
      </c>
    </row>
    <row r="138" spans="1:24">
      <c r="A138" s="8" t="s">
        <v>1104</v>
      </c>
      <c r="B138" s="12" t="s">
        <v>1104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1104</v>
      </c>
      <c r="T138" t="s">
        <v>1104</v>
      </c>
      <c r="U138" t="s">
        <v>1104</v>
      </c>
      <c r="V138" t="s">
        <v>1104</v>
      </c>
      <c r="W138" t="s">
        <v>1104</v>
      </c>
      <c r="X138" t="s">
        <v>1104</v>
      </c>
    </row>
    <row r="139" spans="1:24">
      <c r="A139" s="8" t="s">
        <v>1104</v>
      </c>
      <c r="B139" s="12" t="s">
        <v>1104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1104</v>
      </c>
      <c r="T139" t="s">
        <v>1104</v>
      </c>
      <c r="U139" t="s">
        <v>1104</v>
      </c>
      <c r="V139" t="s">
        <v>1104</v>
      </c>
      <c r="W139" t="s">
        <v>1104</v>
      </c>
      <c r="X139" t="s">
        <v>1104</v>
      </c>
    </row>
    <row r="140" spans="1:24">
      <c r="A140" s="8" t="s">
        <v>1104</v>
      </c>
      <c r="B140" s="12" t="s">
        <v>1104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1104</v>
      </c>
      <c r="T140" t="s">
        <v>1104</v>
      </c>
      <c r="U140" t="s">
        <v>1104</v>
      </c>
      <c r="V140" t="s">
        <v>1104</v>
      </c>
      <c r="W140" t="s">
        <v>1104</v>
      </c>
      <c r="X140" t="s">
        <v>1104</v>
      </c>
    </row>
    <row r="141" spans="1:24">
      <c r="A141" s="8" t="s">
        <v>1104</v>
      </c>
      <c r="B141" s="12" t="s">
        <v>1104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1104</v>
      </c>
      <c r="T141" t="s">
        <v>1104</v>
      </c>
      <c r="U141" t="s">
        <v>1104</v>
      </c>
      <c r="V141" t="s">
        <v>1104</v>
      </c>
      <c r="W141" t="s">
        <v>1104</v>
      </c>
      <c r="X141" t="s">
        <v>1104</v>
      </c>
    </row>
    <row r="142" spans="1:24">
      <c r="A142" s="8" t="s">
        <v>1104</v>
      </c>
      <c r="B142" s="12" t="s">
        <v>1104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1104</v>
      </c>
      <c r="T142" t="s">
        <v>1104</v>
      </c>
      <c r="U142" t="s">
        <v>1104</v>
      </c>
      <c r="V142" t="s">
        <v>1104</v>
      </c>
      <c r="W142" t="s">
        <v>1104</v>
      </c>
      <c r="X142" t="s">
        <v>1104</v>
      </c>
    </row>
    <row r="143" spans="1:24">
      <c r="A143" s="8" t="s">
        <v>1104</v>
      </c>
      <c r="B143" s="12" t="s">
        <v>1104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1104</v>
      </c>
      <c r="T143" t="s">
        <v>1104</v>
      </c>
      <c r="U143" t="s">
        <v>1104</v>
      </c>
      <c r="V143" t="s">
        <v>1104</v>
      </c>
      <c r="W143" t="s">
        <v>1104</v>
      </c>
      <c r="X143" t="s">
        <v>1104</v>
      </c>
    </row>
    <row r="144" spans="1:24">
      <c r="A144" s="8" t="s">
        <v>1104</v>
      </c>
      <c r="B144" s="12" t="s">
        <v>1104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1104</v>
      </c>
      <c r="T144" t="s">
        <v>1104</v>
      </c>
      <c r="U144" t="s">
        <v>1104</v>
      </c>
      <c r="V144" t="s">
        <v>1104</v>
      </c>
      <c r="W144" t="s">
        <v>1104</v>
      </c>
      <c r="X144" t="s">
        <v>1104</v>
      </c>
    </row>
    <row r="145" spans="1:24">
      <c r="A145" s="8" t="s">
        <v>1104</v>
      </c>
      <c r="B145" s="12" t="s">
        <v>1104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1104</v>
      </c>
      <c r="T145" t="s">
        <v>1104</v>
      </c>
      <c r="U145" t="s">
        <v>1104</v>
      </c>
      <c r="V145" t="s">
        <v>1104</v>
      </c>
      <c r="W145" t="s">
        <v>1104</v>
      </c>
      <c r="X145" t="s">
        <v>1104</v>
      </c>
    </row>
    <row r="146" spans="1:24">
      <c r="A146" s="8" t="s">
        <v>1104</v>
      </c>
      <c r="B146" s="12" t="s">
        <v>1104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1104</v>
      </c>
      <c r="T146" t="s">
        <v>1104</v>
      </c>
      <c r="U146" t="s">
        <v>1104</v>
      </c>
      <c r="V146" t="s">
        <v>1104</v>
      </c>
      <c r="W146" t="s">
        <v>1104</v>
      </c>
      <c r="X146" t="s">
        <v>1104</v>
      </c>
    </row>
    <row r="147" spans="1:24">
      <c r="A147" s="8" t="s">
        <v>1104</v>
      </c>
      <c r="B147" s="12" t="s">
        <v>1104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1104</v>
      </c>
      <c r="T147" t="s">
        <v>1104</v>
      </c>
      <c r="U147" t="s">
        <v>1104</v>
      </c>
      <c r="V147" t="s">
        <v>1104</v>
      </c>
      <c r="W147" t="s">
        <v>1104</v>
      </c>
      <c r="X147" t="s">
        <v>1104</v>
      </c>
    </row>
    <row r="148" spans="1:24">
      <c r="A148" s="8" t="s">
        <v>1104</v>
      </c>
      <c r="B148" s="12" t="s">
        <v>1104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1104</v>
      </c>
      <c r="T148" t="s">
        <v>1104</v>
      </c>
      <c r="U148" t="s">
        <v>1104</v>
      </c>
      <c r="V148" t="s">
        <v>1104</v>
      </c>
      <c r="W148" t="s">
        <v>1104</v>
      </c>
      <c r="X148" t="s">
        <v>1104</v>
      </c>
    </row>
    <row r="149" spans="1:24">
      <c r="A149" s="8" t="s">
        <v>1104</v>
      </c>
      <c r="B149" s="12" t="s">
        <v>1104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1104</v>
      </c>
      <c r="T149" t="s">
        <v>1104</v>
      </c>
      <c r="U149" t="s">
        <v>1104</v>
      </c>
      <c r="V149" t="s">
        <v>1104</v>
      </c>
      <c r="W149" t="s">
        <v>1104</v>
      </c>
      <c r="X149" t="s">
        <v>1104</v>
      </c>
    </row>
    <row r="150" spans="1:24">
      <c r="A150" s="8" t="s">
        <v>1104</v>
      </c>
      <c r="B150" s="12" t="s">
        <v>1104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1104</v>
      </c>
      <c r="T150" t="s">
        <v>1104</v>
      </c>
      <c r="U150" t="s">
        <v>1104</v>
      </c>
      <c r="V150" t="s">
        <v>1104</v>
      </c>
      <c r="W150" t="s">
        <v>1104</v>
      </c>
      <c r="X150" t="s">
        <v>1104</v>
      </c>
    </row>
    <row r="151" spans="1:24">
      <c r="A151" s="8" t="s">
        <v>1104</v>
      </c>
      <c r="B151" s="12" t="s">
        <v>1104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1104</v>
      </c>
      <c r="T151" t="s">
        <v>1104</v>
      </c>
      <c r="U151" t="s">
        <v>1104</v>
      </c>
      <c r="V151" t="s">
        <v>1104</v>
      </c>
      <c r="W151" t="s">
        <v>1104</v>
      </c>
      <c r="X151" t="s">
        <v>1104</v>
      </c>
    </row>
    <row r="152" spans="1:24">
      <c r="A152" s="8" t="s">
        <v>1104</v>
      </c>
      <c r="B152" s="12" t="s">
        <v>1104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1104</v>
      </c>
      <c r="T152" t="s">
        <v>1104</v>
      </c>
      <c r="U152" t="s">
        <v>1104</v>
      </c>
      <c r="V152" t="s">
        <v>1104</v>
      </c>
      <c r="W152" t="s">
        <v>1104</v>
      </c>
      <c r="X152" t="s">
        <v>1104</v>
      </c>
    </row>
    <row r="153" spans="1:24">
      <c r="A153" s="8" t="s">
        <v>1104</v>
      </c>
      <c r="B153" s="12" t="s">
        <v>1104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1104</v>
      </c>
      <c r="T153" t="s">
        <v>1104</v>
      </c>
      <c r="U153" t="s">
        <v>1104</v>
      </c>
      <c r="V153" t="s">
        <v>1104</v>
      </c>
      <c r="W153" t="s">
        <v>1104</v>
      </c>
      <c r="X153" t="s">
        <v>1104</v>
      </c>
    </row>
    <row r="154" spans="1:24">
      <c r="A154" s="8" t="s">
        <v>1104</v>
      </c>
      <c r="B154" s="12" t="s">
        <v>1104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1104</v>
      </c>
      <c r="T154" t="s">
        <v>1104</v>
      </c>
      <c r="U154" t="s">
        <v>1104</v>
      </c>
      <c r="V154" t="s">
        <v>1104</v>
      </c>
      <c r="W154" t="s">
        <v>1104</v>
      </c>
      <c r="X154" t="s">
        <v>1104</v>
      </c>
    </row>
    <row r="155" spans="1:24">
      <c r="A155" s="8" t="s">
        <v>1104</v>
      </c>
      <c r="B155" s="12" t="s">
        <v>1104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1104</v>
      </c>
      <c r="T155" t="s">
        <v>1104</v>
      </c>
      <c r="U155" t="s">
        <v>1104</v>
      </c>
      <c r="V155" t="s">
        <v>1104</v>
      </c>
      <c r="W155" t="s">
        <v>1104</v>
      </c>
      <c r="X155" t="s">
        <v>1104</v>
      </c>
    </row>
    <row r="156" spans="1:24">
      <c r="A156" s="8" t="s">
        <v>1104</v>
      </c>
      <c r="B156" s="12" t="s">
        <v>1104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1104</v>
      </c>
      <c r="T156" t="s">
        <v>1104</v>
      </c>
      <c r="U156" t="s">
        <v>1104</v>
      </c>
      <c r="V156" t="s">
        <v>1104</v>
      </c>
      <c r="W156" t="s">
        <v>1104</v>
      </c>
      <c r="X156" t="s">
        <v>1104</v>
      </c>
    </row>
    <row r="157" spans="1:24">
      <c r="A157" s="8" t="s">
        <v>1104</v>
      </c>
      <c r="B157" s="12" t="s">
        <v>1104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1104</v>
      </c>
      <c r="T157" t="s">
        <v>1104</v>
      </c>
      <c r="U157" t="s">
        <v>1104</v>
      </c>
      <c r="V157" t="s">
        <v>1104</v>
      </c>
      <c r="W157" t="s">
        <v>1104</v>
      </c>
      <c r="X157" t="s">
        <v>1104</v>
      </c>
    </row>
    <row r="158" spans="1:24">
      <c r="A158" s="8" t="s">
        <v>1104</v>
      </c>
      <c r="B158" s="12" t="s">
        <v>1104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1104</v>
      </c>
      <c r="T158" t="s">
        <v>1104</v>
      </c>
      <c r="U158" t="s">
        <v>1104</v>
      </c>
      <c r="V158" t="s">
        <v>1104</v>
      </c>
      <c r="W158" t="s">
        <v>1104</v>
      </c>
      <c r="X158" t="s">
        <v>1104</v>
      </c>
    </row>
    <row r="159" spans="1:24">
      <c r="A159" s="8" t="s">
        <v>1104</v>
      </c>
      <c r="B159" s="12" t="s">
        <v>1104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1104</v>
      </c>
      <c r="T159" t="s">
        <v>1104</v>
      </c>
      <c r="U159" t="s">
        <v>1104</v>
      </c>
      <c r="V159" t="s">
        <v>1104</v>
      </c>
      <c r="W159" t="s">
        <v>1104</v>
      </c>
      <c r="X159" t="s">
        <v>1104</v>
      </c>
    </row>
    <row r="160" spans="1:24">
      <c r="A160" s="8" t="s">
        <v>1104</v>
      </c>
      <c r="B160" s="12" t="s">
        <v>1104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1104</v>
      </c>
      <c r="T160" t="s">
        <v>1104</v>
      </c>
      <c r="U160" t="s">
        <v>1104</v>
      </c>
      <c r="V160" t="s">
        <v>1104</v>
      </c>
      <c r="W160" t="s">
        <v>1104</v>
      </c>
      <c r="X160" t="s">
        <v>1104</v>
      </c>
    </row>
    <row r="161" spans="1:24">
      <c r="A161" s="8" t="s">
        <v>1104</v>
      </c>
      <c r="B161" s="12" t="s">
        <v>1104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1104</v>
      </c>
      <c r="T161" t="s">
        <v>1104</v>
      </c>
      <c r="U161" t="s">
        <v>1104</v>
      </c>
      <c r="V161" t="s">
        <v>1104</v>
      </c>
      <c r="W161" t="s">
        <v>1104</v>
      </c>
      <c r="X161" t="s">
        <v>1104</v>
      </c>
    </row>
    <row r="162" spans="1:24">
      <c r="A162" s="8" t="s">
        <v>1104</v>
      </c>
      <c r="B162" s="12" t="s">
        <v>1104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1104</v>
      </c>
      <c r="T162" t="s">
        <v>1104</v>
      </c>
      <c r="U162" t="s">
        <v>1104</v>
      </c>
      <c r="V162" t="s">
        <v>1104</v>
      </c>
      <c r="W162" t="s">
        <v>1104</v>
      </c>
      <c r="X162" t="s">
        <v>1104</v>
      </c>
    </row>
    <row r="163" spans="1:24">
      <c r="A163" s="8" t="s">
        <v>1104</v>
      </c>
      <c r="B163" s="12" t="s">
        <v>1104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1104</v>
      </c>
      <c r="T163" t="s">
        <v>1104</v>
      </c>
      <c r="U163" t="s">
        <v>1104</v>
      </c>
      <c r="V163" t="s">
        <v>1104</v>
      </c>
      <c r="W163" t="s">
        <v>1104</v>
      </c>
      <c r="X163" t="s">
        <v>1104</v>
      </c>
    </row>
    <row r="164" spans="1:24">
      <c r="A164" s="8" t="s">
        <v>1104</v>
      </c>
      <c r="B164" s="12" t="s">
        <v>1104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1104</v>
      </c>
      <c r="T164" t="s">
        <v>1104</v>
      </c>
      <c r="U164" t="s">
        <v>1104</v>
      </c>
      <c r="V164" t="s">
        <v>1104</v>
      </c>
      <c r="W164" t="s">
        <v>1104</v>
      </c>
      <c r="X164" t="s">
        <v>1104</v>
      </c>
    </row>
    <row r="165" spans="1:24">
      <c r="A165" s="8" t="s">
        <v>1104</v>
      </c>
      <c r="B165" s="12" t="s">
        <v>1104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1104</v>
      </c>
      <c r="T165" t="s">
        <v>1104</v>
      </c>
      <c r="U165" t="s">
        <v>1104</v>
      </c>
      <c r="V165" t="s">
        <v>1104</v>
      </c>
      <c r="W165" t="s">
        <v>1104</v>
      </c>
      <c r="X165" t="s">
        <v>1104</v>
      </c>
    </row>
    <row r="166" spans="1:24">
      <c r="A166" s="8" t="s">
        <v>1104</v>
      </c>
      <c r="B166" s="12" t="s">
        <v>1104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1104</v>
      </c>
      <c r="T166" t="s">
        <v>1104</v>
      </c>
      <c r="U166" t="s">
        <v>1104</v>
      </c>
      <c r="V166" t="s">
        <v>1104</v>
      </c>
      <c r="W166" t="s">
        <v>1104</v>
      </c>
      <c r="X166" t="s">
        <v>1104</v>
      </c>
    </row>
    <row r="167" spans="1:24">
      <c r="A167" s="8" t="s">
        <v>1104</v>
      </c>
      <c r="B167" s="12" t="s">
        <v>1104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1104</v>
      </c>
      <c r="T167" t="s">
        <v>1104</v>
      </c>
      <c r="U167" t="s">
        <v>1104</v>
      </c>
      <c r="V167" t="s">
        <v>1104</v>
      </c>
      <c r="W167" t="s">
        <v>1104</v>
      </c>
      <c r="X167" t="s">
        <v>1104</v>
      </c>
    </row>
    <row r="168" spans="1:24">
      <c r="A168" s="8" t="s">
        <v>1104</v>
      </c>
      <c r="B168" s="12" t="s">
        <v>1104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1104</v>
      </c>
      <c r="T168" t="s">
        <v>1104</v>
      </c>
      <c r="U168" t="s">
        <v>1104</v>
      </c>
      <c r="V168" t="s">
        <v>1104</v>
      </c>
      <c r="W168" t="s">
        <v>1104</v>
      </c>
      <c r="X168" t="s">
        <v>1104</v>
      </c>
    </row>
    <row r="169" spans="1:24">
      <c r="A169" s="8" t="s">
        <v>1104</v>
      </c>
      <c r="B169" s="12" t="s">
        <v>1104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1104</v>
      </c>
      <c r="T169" t="s">
        <v>1104</v>
      </c>
      <c r="U169" t="s">
        <v>1104</v>
      </c>
      <c r="V169" t="s">
        <v>1104</v>
      </c>
      <c r="W169" t="s">
        <v>1104</v>
      </c>
      <c r="X169" t="s">
        <v>1104</v>
      </c>
    </row>
    <row r="170" spans="1:24">
      <c r="A170" s="8" t="s">
        <v>1104</v>
      </c>
      <c r="B170" s="12" t="s">
        <v>1104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1104</v>
      </c>
      <c r="T170" t="s">
        <v>1104</v>
      </c>
      <c r="U170" t="s">
        <v>1104</v>
      </c>
      <c r="V170" t="s">
        <v>1104</v>
      </c>
      <c r="W170" t="s">
        <v>1104</v>
      </c>
      <c r="X170" t="s">
        <v>1104</v>
      </c>
    </row>
    <row r="171" spans="1:24">
      <c r="A171" s="8" t="s">
        <v>1104</v>
      </c>
      <c r="B171" s="12" t="s">
        <v>1104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1104</v>
      </c>
      <c r="T171" t="s">
        <v>1104</v>
      </c>
      <c r="U171" t="s">
        <v>1104</v>
      </c>
      <c r="V171" t="s">
        <v>1104</v>
      </c>
      <c r="W171" t="s">
        <v>1104</v>
      </c>
      <c r="X171" t="s">
        <v>1104</v>
      </c>
    </row>
    <row r="172" spans="1:24">
      <c r="A172" s="8" t="s">
        <v>1104</v>
      </c>
      <c r="B172" s="12" t="s">
        <v>1104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1104</v>
      </c>
      <c r="T172" t="s">
        <v>1104</v>
      </c>
      <c r="U172" t="s">
        <v>1104</v>
      </c>
      <c r="V172" t="s">
        <v>1104</v>
      </c>
      <c r="W172" t="s">
        <v>1104</v>
      </c>
      <c r="X172" t="s">
        <v>1104</v>
      </c>
    </row>
    <row r="173" spans="1:24">
      <c r="A173" s="8" t="s">
        <v>1104</v>
      </c>
      <c r="B173" s="12" t="s">
        <v>1104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1104</v>
      </c>
      <c r="T173" t="s">
        <v>1104</v>
      </c>
      <c r="U173" t="s">
        <v>1104</v>
      </c>
      <c r="V173" t="s">
        <v>1104</v>
      </c>
      <c r="W173" t="s">
        <v>1104</v>
      </c>
      <c r="X173" t="s">
        <v>1104</v>
      </c>
    </row>
    <row r="174" spans="1:24">
      <c r="A174" s="8" t="s">
        <v>1104</v>
      </c>
      <c r="B174" s="12" t="s">
        <v>1104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1104</v>
      </c>
      <c r="T174" t="s">
        <v>1104</v>
      </c>
      <c r="U174" t="s">
        <v>1104</v>
      </c>
      <c r="V174" t="s">
        <v>1104</v>
      </c>
      <c r="W174" t="s">
        <v>1104</v>
      </c>
      <c r="X174" t="s">
        <v>1104</v>
      </c>
    </row>
    <row r="175" spans="1:24">
      <c r="A175" s="8" t="s">
        <v>1104</v>
      </c>
      <c r="B175" s="12" t="s">
        <v>1104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1104</v>
      </c>
      <c r="T175" t="s">
        <v>1104</v>
      </c>
      <c r="U175" t="s">
        <v>1104</v>
      </c>
      <c r="V175" t="s">
        <v>1104</v>
      </c>
      <c r="W175" t="s">
        <v>1104</v>
      </c>
      <c r="X175" t="s">
        <v>1104</v>
      </c>
    </row>
    <row r="176" spans="1:24">
      <c r="A176" s="8" t="s">
        <v>1104</v>
      </c>
      <c r="B176" s="12" t="s">
        <v>1104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1104</v>
      </c>
      <c r="T176" t="s">
        <v>1104</v>
      </c>
      <c r="U176" t="s">
        <v>1104</v>
      </c>
      <c r="V176" t="s">
        <v>1104</v>
      </c>
      <c r="W176" t="s">
        <v>1104</v>
      </c>
      <c r="X176" t="s">
        <v>1104</v>
      </c>
    </row>
    <row r="177" spans="1:24">
      <c r="A177" s="8" t="s">
        <v>1104</v>
      </c>
      <c r="B177" s="12" t="s">
        <v>1104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1104</v>
      </c>
      <c r="T177" t="s">
        <v>1104</v>
      </c>
      <c r="U177" t="s">
        <v>1104</v>
      </c>
      <c r="V177" t="s">
        <v>1104</v>
      </c>
      <c r="W177" t="s">
        <v>1104</v>
      </c>
      <c r="X177" t="s">
        <v>1104</v>
      </c>
    </row>
    <row r="178" spans="1:24">
      <c r="A178" s="8" t="s">
        <v>1104</v>
      </c>
      <c r="B178" s="12" t="s">
        <v>1104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1104</v>
      </c>
      <c r="T178" t="s">
        <v>1104</v>
      </c>
      <c r="U178" t="s">
        <v>1104</v>
      </c>
      <c r="V178" t="s">
        <v>1104</v>
      </c>
      <c r="W178" t="s">
        <v>1104</v>
      </c>
      <c r="X178" t="s">
        <v>1104</v>
      </c>
    </row>
    <row r="179" spans="1:24">
      <c r="A179" s="8" t="s">
        <v>1104</v>
      </c>
      <c r="B179" s="12" t="s">
        <v>1104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1104</v>
      </c>
      <c r="T179" t="s">
        <v>1104</v>
      </c>
      <c r="U179" t="s">
        <v>1104</v>
      </c>
      <c r="V179" t="s">
        <v>1104</v>
      </c>
      <c r="W179" t="s">
        <v>1104</v>
      </c>
      <c r="X179" t="s">
        <v>1104</v>
      </c>
    </row>
    <row r="180" spans="1:24">
      <c r="A180" s="8" t="s">
        <v>1104</v>
      </c>
      <c r="B180" s="12" t="s">
        <v>1104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1104</v>
      </c>
      <c r="T180" t="s">
        <v>1104</v>
      </c>
      <c r="U180" t="s">
        <v>1104</v>
      </c>
      <c r="V180" t="s">
        <v>1104</v>
      </c>
      <c r="W180" t="s">
        <v>1104</v>
      </c>
      <c r="X180" t="s">
        <v>1104</v>
      </c>
    </row>
    <row r="181" spans="1:24">
      <c r="A181" s="8" t="s">
        <v>1104</v>
      </c>
      <c r="B181" s="12" t="s">
        <v>1104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1104</v>
      </c>
      <c r="T181" t="s">
        <v>1104</v>
      </c>
      <c r="U181" t="s">
        <v>1104</v>
      </c>
      <c r="V181" t="s">
        <v>1104</v>
      </c>
      <c r="W181" t="s">
        <v>1104</v>
      </c>
      <c r="X181" t="s">
        <v>1104</v>
      </c>
    </row>
    <row r="182" spans="1:24">
      <c r="A182" s="8" t="s">
        <v>1104</v>
      </c>
      <c r="B182" s="12" t="s">
        <v>1104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1104</v>
      </c>
      <c r="T182" t="s">
        <v>1104</v>
      </c>
      <c r="U182" t="s">
        <v>1104</v>
      </c>
      <c r="V182" t="s">
        <v>1104</v>
      </c>
      <c r="W182" t="s">
        <v>1104</v>
      </c>
      <c r="X182" t="s">
        <v>1104</v>
      </c>
    </row>
    <row r="183" spans="1:24">
      <c r="A183" s="8" t="s">
        <v>1104</v>
      </c>
      <c r="B183" s="12" t="s">
        <v>1104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1104</v>
      </c>
      <c r="T183" t="s">
        <v>1104</v>
      </c>
      <c r="U183" t="s">
        <v>1104</v>
      </c>
      <c r="V183" t="s">
        <v>1104</v>
      </c>
      <c r="W183" t="s">
        <v>1104</v>
      </c>
      <c r="X183" t="s">
        <v>1104</v>
      </c>
    </row>
    <row r="184" spans="1:24">
      <c r="A184" s="8" t="s">
        <v>1104</v>
      </c>
      <c r="B184" s="12" t="s">
        <v>1104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1104</v>
      </c>
      <c r="T184" t="s">
        <v>1104</v>
      </c>
      <c r="U184" t="s">
        <v>1104</v>
      </c>
      <c r="V184" t="s">
        <v>1104</v>
      </c>
      <c r="W184" t="s">
        <v>1104</v>
      </c>
      <c r="X184" t="s">
        <v>1104</v>
      </c>
    </row>
    <row r="185" spans="1:24">
      <c r="A185" s="8" t="s">
        <v>1104</v>
      </c>
      <c r="B185" s="12" t="s">
        <v>1104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1104</v>
      </c>
      <c r="T185" t="s">
        <v>1104</v>
      </c>
      <c r="U185" t="s">
        <v>1104</v>
      </c>
      <c r="V185" t="s">
        <v>1104</v>
      </c>
      <c r="W185" t="s">
        <v>1104</v>
      </c>
      <c r="X185" t="s">
        <v>1104</v>
      </c>
    </row>
    <row r="186" spans="1:24">
      <c r="A186" s="8" t="s">
        <v>1104</v>
      </c>
      <c r="B186" s="12" t="s">
        <v>1104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1104</v>
      </c>
      <c r="T186" t="s">
        <v>1104</v>
      </c>
      <c r="U186" t="s">
        <v>1104</v>
      </c>
      <c r="V186" t="s">
        <v>1104</v>
      </c>
      <c r="W186" t="s">
        <v>1104</v>
      </c>
      <c r="X186" t="s">
        <v>1104</v>
      </c>
    </row>
    <row r="187" spans="1:24">
      <c r="A187" s="8" t="s">
        <v>1104</v>
      </c>
      <c r="B187" s="12" t="s">
        <v>1104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1104</v>
      </c>
      <c r="T187" t="s">
        <v>1104</v>
      </c>
      <c r="U187" t="s">
        <v>1104</v>
      </c>
      <c r="V187" t="s">
        <v>1104</v>
      </c>
      <c r="W187" t="s">
        <v>1104</v>
      </c>
      <c r="X187" t="s">
        <v>1104</v>
      </c>
    </row>
    <row r="188" spans="1:24">
      <c r="A188" s="8" t="s">
        <v>1104</v>
      </c>
      <c r="B188" s="12" t="s">
        <v>1104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1104</v>
      </c>
      <c r="T188" t="s">
        <v>1104</v>
      </c>
      <c r="U188" t="s">
        <v>1104</v>
      </c>
      <c r="V188" t="s">
        <v>1104</v>
      </c>
      <c r="W188" t="s">
        <v>1104</v>
      </c>
      <c r="X188" t="s">
        <v>1104</v>
      </c>
    </row>
    <row r="189" spans="1:24">
      <c r="A189" s="8" t="s">
        <v>1104</v>
      </c>
      <c r="B189" s="12" t="s">
        <v>1104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1104</v>
      </c>
      <c r="T189" t="s">
        <v>1104</v>
      </c>
      <c r="U189" t="s">
        <v>1104</v>
      </c>
      <c r="V189" t="s">
        <v>1104</v>
      </c>
      <c r="W189" t="s">
        <v>1104</v>
      </c>
      <c r="X189" t="s">
        <v>1104</v>
      </c>
    </row>
    <row r="190" spans="1:24">
      <c r="A190" s="8" t="s">
        <v>1104</v>
      </c>
      <c r="B190" s="12" t="s">
        <v>1104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1104</v>
      </c>
      <c r="T190" t="s">
        <v>1104</v>
      </c>
      <c r="U190" t="s">
        <v>1104</v>
      </c>
      <c r="V190" t="s">
        <v>1104</v>
      </c>
      <c r="W190" t="s">
        <v>1104</v>
      </c>
      <c r="X190" t="s">
        <v>1104</v>
      </c>
    </row>
    <row r="191" spans="1:24">
      <c r="A191" s="8" t="s">
        <v>1104</v>
      </c>
      <c r="B191" s="12" t="s">
        <v>1104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1104</v>
      </c>
      <c r="T191" t="s">
        <v>1104</v>
      </c>
      <c r="U191" t="s">
        <v>1104</v>
      </c>
      <c r="V191" t="s">
        <v>1104</v>
      </c>
      <c r="W191" t="s">
        <v>1104</v>
      </c>
      <c r="X191" t="s">
        <v>1104</v>
      </c>
    </row>
    <row r="192" spans="1:24">
      <c r="A192" s="8" t="s">
        <v>1104</v>
      </c>
      <c r="B192" s="12" t="s">
        <v>1104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1104</v>
      </c>
      <c r="T192" t="s">
        <v>1104</v>
      </c>
      <c r="U192" t="s">
        <v>1104</v>
      </c>
      <c r="V192" t="s">
        <v>1104</v>
      </c>
      <c r="W192" t="s">
        <v>1104</v>
      </c>
      <c r="X192" t="s">
        <v>1104</v>
      </c>
    </row>
    <row r="193" spans="1:24">
      <c r="A193" s="8" t="s">
        <v>1104</v>
      </c>
      <c r="B193" s="12" t="s">
        <v>1104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1104</v>
      </c>
      <c r="T193" t="s">
        <v>1104</v>
      </c>
      <c r="U193" t="s">
        <v>1104</v>
      </c>
      <c r="V193" t="s">
        <v>1104</v>
      </c>
      <c r="W193" t="s">
        <v>1104</v>
      </c>
      <c r="X193" t="s">
        <v>1104</v>
      </c>
    </row>
    <row r="194" spans="1:24">
      <c r="A194" s="8" t="s">
        <v>1104</v>
      </c>
      <c r="B194" s="12" t="s">
        <v>1104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1104</v>
      </c>
      <c r="T194" t="s">
        <v>1104</v>
      </c>
      <c r="U194" t="s">
        <v>1104</v>
      </c>
      <c r="V194" t="s">
        <v>1104</v>
      </c>
      <c r="W194" t="s">
        <v>1104</v>
      </c>
      <c r="X194" t="s">
        <v>1104</v>
      </c>
    </row>
    <row r="195" spans="1:24">
      <c r="A195" s="8" t="s">
        <v>1104</v>
      </c>
      <c r="B195" s="12" t="s">
        <v>1104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1104</v>
      </c>
      <c r="T195" t="s">
        <v>1104</v>
      </c>
      <c r="U195" t="s">
        <v>1104</v>
      </c>
      <c r="V195" t="s">
        <v>1104</v>
      </c>
      <c r="W195" t="s">
        <v>1104</v>
      </c>
      <c r="X195" t="s">
        <v>1104</v>
      </c>
    </row>
    <row r="196" spans="1:24">
      <c r="A196" s="8" t="s">
        <v>1104</v>
      </c>
      <c r="B196" s="12" t="s">
        <v>1104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1104</v>
      </c>
      <c r="T196" t="s">
        <v>1104</v>
      </c>
      <c r="U196" t="s">
        <v>1104</v>
      </c>
      <c r="V196" t="s">
        <v>1104</v>
      </c>
      <c r="W196" t="s">
        <v>1104</v>
      </c>
      <c r="X196" t="s">
        <v>1104</v>
      </c>
    </row>
    <row r="197" spans="1:24">
      <c r="A197" s="8" t="s">
        <v>1104</v>
      </c>
      <c r="B197" s="12" t="s">
        <v>1104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1104</v>
      </c>
      <c r="T197" t="s">
        <v>1104</v>
      </c>
      <c r="U197" t="s">
        <v>1104</v>
      </c>
      <c r="V197" t="s">
        <v>1104</v>
      </c>
      <c r="W197" t="s">
        <v>1104</v>
      </c>
      <c r="X197" t="s">
        <v>1104</v>
      </c>
    </row>
    <row r="198" spans="1:24">
      <c r="A198" s="8" t="s">
        <v>1104</v>
      </c>
      <c r="B198" s="12" t="s">
        <v>1104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1104</v>
      </c>
      <c r="T198" t="s">
        <v>1104</v>
      </c>
      <c r="U198" t="s">
        <v>1104</v>
      </c>
      <c r="V198" t="s">
        <v>1104</v>
      </c>
      <c r="W198" t="s">
        <v>1104</v>
      </c>
      <c r="X198" t="s">
        <v>1104</v>
      </c>
    </row>
    <row r="199" spans="1:24">
      <c r="A199" s="8" t="s">
        <v>1104</v>
      </c>
      <c r="B199" s="12" t="s">
        <v>1104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1104</v>
      </c>
      <c r="T199" t="s">
        <v>1104</v>
      </c>
      <c r="U199" t="s">
        <v>1104</v>
      </c>
      <c r="V199" t="s">
        <v>1104</v>
      </c>
      <c r="W199" t="s">
        <v>1104</v>
      </c>
      <c r="X199" t="s">
        <v>1104</v>
      </c>
    </row>
    <row r="200" spans="1:24">
      <c r="A200" s="8" t="s">
        <v>1104</v>
      </c>
      <c r="B200" s="12" t="s">
        <v>1104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1104</v>
      </c>
      <c r="T200" t="s">
        <v>1104</v>
      </c>
      <c r="U200" t="s">
        <v>1104</v>
      </c>
      <c r="V200" t="s">
        <v>1104</v>
      </c>
      <c r="W200" t="s">
        <v>1104</v>
      </c>
      <c r="X200" t="s">
        <v>1104</v>
      </c>
    </row>
    <row r="201" spans="1:24">
      <c r="A201" s="8" t="s">
        <v>1104</v>
      </c>
      <c r="B201" s="12" t="s">
        <v>1104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1104</v>
      </c>
      <c r="T201" t="s">
        <v>1104</v>
      </c>
      <c r="U201" t="s">
        <v>1104</v>
      </c>
      <c r="V201" t="s">
        <v>1104</v>
      </c>
      <c r="W201" t="s">
        <v>1104</v>
      </c>
      <c r="X201" t="s">
        <v>1104</v>
      </c>
    </row>
    <row r="202" spans="1:24">
      <c r="A202" s="8" t="s">
        <v>1104</v>
      </c>
      <c r="B202" s="12" t="s">
        <v>1104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1104</v>
      </c>
      <c r="T202" t="s">
        <v>1104</v>
      </c>
      <c r="U202" t="s">
        <v>1104</v>
      </c>
      <c r="V202" t="s">
        <v>1104</v>
      </c>
      <c r="W202" t="s">
        <v>1104</v>
      </c>
      <c r="X202" t="s">
        <v>1104</v>
      </c>
    </row>
    <row r="203" spans="1:24">
      <c r="A203" s="8" t="s">
        <v>1104</v>
      </c>
      <c r="B203" s="12" t="s">
        <v>1104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1104</v>
      </c>
      <c r="T203" t="s">
        <v>1104</v>
      </c>
      <c r="U203" t="s">
        <v>1104</v>
      </c>
      <c r="V203" t="s">
        <v>1104</v>
      </c>
      <c r="W203" t="s">
        <v>1104</v>
      </c>
      <c r="X203" t="s">
        <v>1104</v>
      </c>
    </row>
    <row r="204" spans="1:24">
      <c r="A204" s="8" t="s">
        <v>1104</v>
      </c>
      <c r="B204" s="12" t="s">
        <v>1104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1104</v>
      </c>
      <c r="T204" t="s">
        <v>1104</v>
      </c>
      <c r="U204" t="s">
        <v>1104</v>
      </c>
      <c r="V204" t="s">
        <v>1104</v>
      </c>
      <c r="W204" t="s">
        <v>1104</v>
      </c>
      <c r="X204" t="s">
        <v>1104</v>
      </c>
    </row>
    <row r="205" spans="1:24">
      <c r="A205" s="8" t="s">
        <v>1104</v>
      </c>
      <c r="B205" s="12" t="s">
        <v>1104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1104</v>
      </c>
      <c r="T205" t="s">
        <v>1104</v>
      </c>
      <c r="U205" t="s">
        <v>1104</v>
      </c>
      <c r="V205" t="s">
        <v>1104</v>
      </c>
      <c r="W205" t="s">
        <v>1104</v>
      </c>
      <c r="X205" t="s">
        <v>1104</v>
      </c>
    </row>
    <row r="206" spans="1:24">
      <c r="A206" s="8" t="s">
        <v>1104</v>
      </c>
      <c r="B206" s="12" t="s">
        <v>1104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1104</v>
      </c>
      <c r="T206" t="s">
        <v>1104</v>
      </c>
      <c r="U206" t="s">
        <v>1104</v>
      </c>
      <c r="V206" t="s">
        <v>1104</v>
      </c>
      <c r="W206" t="s">
        <v>1104</v>
      </c>
      <c r="X206" t="s">
        <v>1104</v>
      </c>
    </row>
    <row r="207" spans="1:24">
      <c r="A207" s="8" t="s">
        <v>1104</v>
      </c>
      <c r="B207" s="12" t="s">
        <v>1104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1104</v>
      </c>
      <c r="T207" t="s">
        <v>1104</v>
      </c>
      <c r="U207" t="s">
        <v>1104</v>
      </c>
      <c r="V207" t="s">
        <v>1104</v>
      </c>
      <c r="W207" t="s">
        <v>1104</v>
      </c>
      <c r="X207" t="s">
        <v>1104</v>
      </c>
    </row>
    <row r="208" spans="1:24">
      <c r="A208" s="8" t="s">
        <v>1104</v>
      </c>
      <c r="B208" s="12" t="s">
        <v>1104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1104</v>
      </c>
      <c r="T208" t="s">
        <v>1104</v>
      </c>
      <c r="U208" t="s">
        <v>1104</v>
      </c>
      <c r="V208" t="s">
        <v>1104</v>
      </c>
      <c r="W208" t="s">
        <v>1104</v>
      </c>
      <c r="X208" t="s">
        <v>1104</v>
      </c>
    </row>
    <row r="209" spans="1:24">
      <c r="A209" s="8" t="s">
        <v>1104</v>
      </c>
      <c r="B209" s="12" t="s">
        <v>1104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1104</v>
      </c>
      <c r="T209" t="s">
        <v>1104</v>
      </c>
      <c r="U209" t="s">
        <v>1104</v>
      </c>
      <c r="V209" t="s">
        <v>1104</v>
      </c>
      <c r="W209" t="s">
        <v>1104</v>
      </c>
      <c r="X209" t="s">
        <v>1104</v>
      </c>
    </row>
    <row r="210" spans="1:24">
      <c r="A210" s="8" t="s">
        <v>1104</v>
      </c>
      <c r="B210" s="12" t="s">
        <v>1104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1104</v>
      </c>
      <c r="T210" t="s">
        <v>1104</v>
      </c>
      <c r="U210" t="s">
        <v>1104</v>
      </c>
      <c r="V210" t="s">
        <v>1104</v>
      </c>
      <c r="W210" t="s">
        <v>1104</v>
      </c>
      <c r="X210" t="s">
        <v>1104</v>
      </c>
    </row>
    <row r="211" spans="1:24">
      <c r="A211" s="8" t="s">
        <v>1104</v>
      </c>
      <c r="B211" s="12" t="s">
        <v>1104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1104</v>
      </c>
      <c r="T211" t="s">
        <v>1104</v>
      </c>
      <c r="U211" t="s">
        <v>1104</v>
      </c>
      <c r="V211" t="s">
        <v>1104</v>
      </c>
      <c r="W211" t="s">
        <v>1104</v>
      </c>
      <c r="X211" t="s">
        <v>1104</v>
      </c>
    </row>
    <row r="212" spans="1:24">
      <c r="A212" s="8" t="s">
        <v>1104</v>
      </c>
      <c r="B212" s="12" t="s">
        <v>1104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1104</v>
      </c>
      <c r="T212" t="s">
        <v>1104</v>
      </c>
      <c r="U212" t="s">
        <v>1104</v>
      </c>
      <c r="V212" t="s">
        <v>1104</v>
      </c>
      <c r="W212" t="s">
        <v>1104</v>
      </c>
      <c r="X212" t="s">
        <v>1104</v>
      </c>
    </row>
    <row r="213" spans="1:24">
      <c r="A213" s="8" t="s">
        <v>1104</v>
      </c>
      <c r="B213" s="12" t="s">
        <v>1104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1104</v>
      </c>
      <c r="T213" t="s">
        <v>1104</v>
      </c>
      <c r="U213" t="s">
        <v>1104</v>
      </c>
      <c r="V213" t="s">
        <v>1104</v>
      </c>
      <c r="W213" t="s">
        <v>1104</v>
      </c>
      <c r="X213" t="s">
        <v>1104</v>
      </c>
    </row>
    <row r="214" spans="1:24">
      <c r="A214" s="8" t="s">
        <v>1104</v>
      </c>
      <c r="B214" s="12" t="s">
        <v>1104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1104</v>
      </c>
      <c r="T214" t="s">
        <v>1104</v>
      </c>
      <c r="U214" t="s">
        <v>1104</v>
      </c>
      <c r="V214" t="s">
        <v>1104</v>
      </c>
      <c r="W214" t="s">
        <v>1104</v>
      </c>
      <c r="X214" t="s">
        <v>1104</v>
      </c>
    </row>
    <row r="215" spans="1:24">
      <c r="A215" s="8" t="s">
        <v>1104</v>
      </c>
      <c r="B215" s="12" t="s">
        <v>1104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1104</v>
      </c>
      <c r="T215" t="s">
        <v>1104</v>
      </c>
      <c r="U215" t="s">
        <v>1104</v>
      </c>
      <c r="V215" t="s">
        <v>1104</v>
      </c>
      <c r="W215" t="s">
        <v>1104</v>
      </c>
      <c r="X215" t="s">
        <v>1104</v>
      </c>
    </row>
    <row r="216" spans="1:24">
      <c r="A216" s="8" t="s">
        <v>1104</v>
      </c>
      <c r="B216" s="12" t="s">
        <v>1104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1104</v>
      </c>
      <c r="T216" t="s">
        <v>1104</v>
      </c>
      <c r="U216" t="s">
        <v>1104</v>
      </c>
      <c r="V216" t="s">
        <v>1104</v>
      </c>
      <c r="W216" t="s">
        <v>1104</v>
      </c>
      <c r="X216" t="s">
        <v>1104</v>
      </c>
    </row>
    <row r="217" spans="1:24">
      <c r="A217" s="8" t="s">
        <v>1104</v>
      </c>
      <c r="B217" s="12" t="s">
        <v>1104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1104</v>
      </c>
      <c r="T217" t="s">
        <v>1104</v>
      </c>
      <c r="U217" t="s">
        <v>1104</v>
      </c>
      <c r="V217" t="s">
        <v>1104</v>
      </c>
      <c r="W217" t="s">
        <v>1104</v>
      </c>
      <c r="X217" t="s">
        <v>1104</v>
      </c>
    </row>
    <row r="218" spans="1:24">
      <c r="A218" s="8" t="s">
        <v>1104</v>
      </c>
      <c r="B218" s="12" t="s">
        <v>1104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1104</v>
      </c>
      <c r="T218" t="s">
        <v>1104</v>
      </c>
      <c r="U218" t="s">
        <v>1104</v>
      </c>
      <c r="V218" t="s">
        <v>1104</v>
      </c>
      <c r="W218" t="s">
        <v>1104</v>
      </c>
      <c r="X218" t="s">
        <v>1104</v>
      </c>
    </row>
    <row r="219" spans="1:24">
      <c r="A219" s="8" t="s">
        <v>1104</v>
      </c>
      <c r="B219" s="12" t="s">
        <v>1104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1104</v>
      </c>
      <c r="T219" t="s">
        <v>1104</v>
      </c>
      <c r="U219" t="s">
        <v>1104</v>
      </c>
      <c r="V219" t="s">
        <v>1104</v>
      </c>
      <c r="W219" t="s">
        <v>1104</v>
      </c>
      <c r="X219" t="s">
        <v>1104</v>
      </c>
    </row>
    <row r="220" spans="1:24">
      <c r="A220" s="8" t="s">
        <v>1104</v>
      </c>
      <c r="B220" s="12" t="s">
        <v>1104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1104</v>
      </c>
      <c r="T220" t="s">
        <v>1104</v>
      </c>
      <c r="U220" t="s">
        <v>1104</v>
      </c>
      <c r="V220" t="s">
        <v>1104</v>
      </c>
      <c r="W220" t="s">
        <v>1104</v>
      </c>
      <c r="X220" t="s">
        <v>1104</v>
      </c>
    </row>
    <row r="221" spans="1:24">
      <c r="A221" s="8" t="s">
        <v>1104</v>
      </c>
      <c r="B221" s="12" t="s">
        <v>1104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1104</v>
      </c>
      <c r="T221" t="s">
        <v>1104</v>
      </c>
      <c r="U221" t="s">
        <v>1104</v>
      </c>
      <c r="V221" t="s">
        <v>1104</v>
      </c>
      <c r="W221" t="s">
        <v>1104</v>
      </c>
      <c r="X221" t="s">
        <v>1104</v>
      </c>
    </row>
    <row r="222" spans="1:24">
      <c r="A222" s="8" t="s">
        <v>1104</v>
      </c>
      <c r="B222" s="12" t="s">
        <v>1104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1104</v>
      </c>
      <c r="T222" t="s">
        <v>1104</v>
      </c>
      <c r="U222" t="s">
        <v>1104</v>
      </c>
      <c r="V222" t="s">
        <v>1104</v>
      </c>
      <c r="W222" t="s">
        <v>1104</v>
      </c>
      <c r="X222" t="s">
        <v>1104</v>
      </c>
    </row>
    <row r="223" spans="1:24">
      <c r="A223" s="8" t="s">
        <v>1104</v>
      </c>
      <c r="B223" s="12" t="s">
        <v>1104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1104</v>
      </c>
      <c r="T223" t="s">
        <v>1104</v>
      </c>
      <c r="U223" t="s">
        <v>1104</v>
      </c>
      <c r="V223" t="s">
        <v>1104</v>
      </c>
      <c r="W223" t="s">
        <v>1104</v>
      </c>
      <c r="X223" t="s">
        <v>1104</v>
      </c>
    </row>
    <row r="224" spans="1:24">
      <c r="A224" s="8" t="s">
        <v>1104</v>
      </c>
      <c r="B224" s="12" t="s">
        <v>1104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1104</v>
      </c>
      <c r="T224" t="s">
        <v>1104</v>
      </c>
      <c r="U224" t="s">
        <v>1104</v>
      </c>
      <c r="V224" t="s">
        <v>1104</v>
      </c>
      <c r="W224" t="s">
        <v>1104</v>
      </c>
      <c r="X224" t="s">
        <v>1104</v>
      </c>
    </row>
    <row r="225" spans="1:24">
      <c r="A225" s="8" t="s">
        <v>1104</v>
      </c>
      <c r="B225" s="12" t="s">
        <v>1104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1104</v>
      </c>
      <c r="T225" t="s">
        <v>1104</v>
      </c>
      <c r="U225" t="s">
        <v>1104</v>
      </c>
      <c r="V225" t="s">
        <v>1104</v>
      </c>
      <c r="W225" t="s">
        <v>1104</v>
      </c>
      <c r="X225" t="s">
        <v>1104</v>
      </c>
    </row>
    <row r="226" spans="1:24">
      <c r="A226" s="8" t="s">
        <v>1104</v>
      </c>
      <c r="B226" s="12" t="s">
        <v>1104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1104</v>
      </c>
      <c r="T226" t="s">
        <v>1104</v>
      </c>
      <c r="U226" t="s">
        <v>1104</v>
      </c>
      <c r="V226" t="s">
        <v>1104</v>
      </c>
      <c r="W226" t="s">
        <v>1104</v>
      </c>
      <c r="X226" t="s">
        <v>1104</v>
      </c>
    </row>
    <row r="227" spans="1:24">
      <c r="A227" s="8" t="s">
        <v>1104</v>
      </c>
      <c r="B227" s="12" t="s">
        <v>1104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1104</v>
      </c>
      <c r="T227" t="s">
        <v>1104</v>
      </c>
      <c r="U227" t="s">
        <v>1104</v>
      </c>
      <c r="V227" t="s">
        <v>1104</v>
      </c>
      <c r="W227" t="s">
        <v>1104</v>
      </c>
      <c r="X227" t="s">
        <v>1104</v>
      </c>
    </row>
    <row r="228" spans="1:24">
      <c r="A228" s="8" t="s">
        <v>1104</v>
      </c>
      <c r="B228" s="12" t="s">
        <v>1104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1104</v>
      </c>
      <c r="T228" t="s">
        <v>1104</v>
      </c>
      <c r="U228" t="s">
        <v>1104</v>
      </c>
      <c r="V228" t="s">
        <v>1104</v>
      </c>
      <c r="W228" t="s">
        <v>1104</v>
      </c>
      <c r="X228" t="s">
        <v>1104</v>
      </c>
    </row>
    <row r="229" spans="1:24">
      <c r="A229" s="8" t="s">
        <v>1104</v>
      </c>
      <c r="B229" s="12" t="s">
        <v>1104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1104</v>
      </c>
      <c r="T229" t="s">
        <v>1104</v>
      </c>
      <c r="U229" t="s">
        <v>1104</v>
      </c>
      <c r="V229" t="s">
        <v>1104</v>
      </c>
      <c r="W229" t="s">
        <v>1104</v>
      </c>
      <c r="X229" t="s">
        <v>1104</v>
      </c>
    </row>
    <row r="230" spans="1:24">
      <c r="A230" s="8" t="s">
        <v>1104</v>
      </c>
      <c r="B230" s="12" t="s">
        <v>1104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1104</v>
      </c>
      <c r="T230" t="s">
        <v>1104</v>
      </c>
      <c r="U230" t="s">
        <v>1104</v>
      </c>
      <c r="V230" t="s">
        <v>1104</v>
      </c>
      <c r="W230" t="s">
        <v>1104</v>
      </c>
      <c r="X230" t="s">
        <v>1104</v>
      </c>
    </row>
    <row r="231" spans="1:24">
      <c r="A231" s="8" t="s">
        <v>1104</v>
      </c>
      <c r="B231" s="12" t="s">
        <v>1104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1104</v>
      </c>
      <c r="T231" t="s">
        <v>1104</v>
      </c>
      <c r="U231" t="s">
        <v>1104</v>
      </c>
      <c r="V231" t="s">
        <v>1104</v>
      </c>
      <c r="W231" t="s">
        <v>1104</v>
      </c>
      <c r="X231" t="s">
        <v>1104</v>
      </c>
    </row>
    <row r="232" spans="1:24">
      <c r="A232" s="8" t="s">
        <v>1104</v>
      </c>
      <c r="B232" s="12" t="s">
        <v>1104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1104</v>
      </c>
      <c r="T232" t="s">
        <v>1104</v>
      </c>
      <c r="U232" t="s">
        <v>1104</v>
      </c>
      <c r="V232" t="s">
        <v>1104</v>
      </c>
      <c r="W232" t="s">
        <v>1104</v>
      </c>
      <c r="X232" t="s">
        <v>1104</v>
      </c>
    </row>
    <row r="233" spans="1:24">
      <c r="A233" s="8" t="s">
        <v>1104</v>
      </c>
      <c r="B233" s="12" t="s">
        <v>1104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1104</v>
      </c>
      <c r="T233" t="s">
        <v>1104</v>
      </c>
      <c r="U233" t="s">
        <v>1104</v>
      </c>
      <c r="V233" t="s">
        <v>1104</v>
      </c>
      <c r="W233" t="s">
        <v>1104</v>
      </c>
      <c r="X233" t="s">
        <v>1104</v>
      </c>
    </row>
    <row r="234" spans="1:24">
      <c r="A234" s="8" t="s">
        <v>1104</v>
      </c>
      <c r="B234" s="12" t="s">
        <v>1104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1104</v>
      </c>
      <c r="T234" t="s">
        <v>1104</v>
      </c>
      <c r="U234" t="s">
        <v>1104</v>
      </c>
      <c r="V234" t="s">
        <v>1104</v>
      </c>
      <c r="W234" t="s">
        <v>1104</v>
      </c>
      <c r="X234" t="s">
        <v>1104</v>
      </c>
    </row>
    <row r="235" spans="1:24">
      <c r="A235" s="8" t="s">
        <v>1104</v>
      </c>
      <c r="B235" s="12" t="s">
        <v>1104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1104</v>
      </c>
      <c r="T235" t="s">
        <v>1104</v>
      </c>
      <c r="U235" t="s">
        <v>1104</v>
      </c>
      <c r="V235" t="s">
        <v>1104</v>
      </c>
      <c r="W235" t="s">
        <v>1104</v>
      </c>
      <c r="X235" t="s">
        <v>1104</v>
      </c>
    </row>
    <row r="236" spans="1:24">
      <c r="A236" s="8" t="s">
        <v>1104</v>
      </c>
      <c r="B236" s="12" t="s">
        <v>1104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1104</v>
      </c>
      <c r="T236" t="s">
        <v>1104</v>
      </c>
      <c r="U236" t="s">
        <v>1104</v>
      </c>
      <c r="V236" t="s">
        <v>1104</v>
      </c>
      <c r="W236" t="s">
        <v>1104</v>
      </c>
      <c r="X236" t="s">
        <v>1104</v>
      </c>
    </row>
    <row r="237" spans="1:24">
      <c r="A237" s="8" t="s">
        <v>1104</v>
      </c>
      <c r="B237" s="12" t="s">
        <v>1104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1104</v>
      </c>
      <c r="T237" t="s">
        <v>1104</v>
      </c>
      <c r="U237" t="s">
        <v>1104</v>
      </c>
      <c r="V237" t="s">
        <v>1104</v>
      </c>
      <c r="W237" t="s">
        <v>1104</v>
      </c>
      <c r="X237" t="s">
        <v>1104</v>
      </c>
    </row>
    <row r="238" spans="1:24">
      <c r="A238" s="8" t="s">
        <v>1104</v>
      </c>
      <c r="B238" s="12" t="s">
        <v>1104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1104</v>
      </c>
      <c r="T238" t="s">
        <v>1104</v>
      </c>
      <c r="U238" t="s">
        <v>1104</v>
      </c>
      <c r="V238" t="s">
        <v>1104</v>
      </c>
      <c r="W238" t="s">
        <v>1104</v>
      </c>
      <c r="X238" t="s">
        <v>1104</v>
      </c>
    </row>
    <row r="239" spans="1:24">
      <c r="A239" s="8" t="s">
        <v>1104</v>
      </c>
      <c r="B239" s="12" t="s">
        <v>1104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1104</v>
      </c>
      <c r="T239" t="s">
        <v>1104</v>
      </c>
      <c r="U239" t="s">
        <v>1104</v>
      </c>
      <c r="V239" t="s">
        <v>1104</v>
      </c>
      <c r="W239" t="s">
        <v>1104</v>
      </c>
      <c r="X239" t="s">
        <v>1104</v>
      </c>
    </row>
    <row r="240" spans="1:24">
      <c r="A240" s="8" t="s">
        <v>1104</v>
      </c>
      <c r="B240" s="12" t="s">
        <v>1104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1104</v>
      </c>
      <c r="T240" t="s">
        <v>1104</v>
      </c>
      <c r="U240" t="s">
        <v>1104</v>
      </c>
      <c r="V240" t="s">
        <v>1104</v>
      </c>
      <c r="W240" t="s">
        <v>1104</v>
      </c>
      <c r="X240" t="s">
        <v>1104</v>
      </c>
    </row>
    <row r="241" spans="1:24">
      <c r="A241" s="8" t="s">
        <v>1104</v>
      </c>
      <c r="B241" s="12" t="s">
        <v>1104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1104</v>
      </c>
      <c r="T241" t="s">
        <v>1104</v>
      </c>
      <c r="U241" t="s">
        <v>1104</v>
      </c>
      <c r="V241" t="s">
        <v>1104</v>
      </c>
      <c r="W241" t="s">
        <v>1104</v>
      </c>
      <c r="X241" t="s">
        <v>1104</v>
      </c>
    </row>
    <row r="242" spans="1:24">
      <c r="A242" s="8" t="s">
        <v>1104</v>
      </c>
      <c r="B242" s="12" t="s">
        <v>1104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1104</v>
      </c>
      <c r="T242" t="s">
        <v>1104</v>
      </c>
      <c r="U242" t="s">
        <v>1104</v>
      </c>
      <c r="V242" t="s">
        <v>1104</v>
      </c>
      <c r="W242" t="s">
        <v>1104</v>
      </c>
      <c r="X242" t="s">
        <v>1104</v>
      </c>
    </row>
    <row r="243" spans="1:24">
      <c r="A243" s="8" t="s">
        <v>1104</v>
      </c>
      <c r="B243" s="12" t="s">
        <v>1104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1104</v>
      </c>
      <c r="T243" t="s">
        <v>1104</v>
      </c>
      <c r="U243" t="s">
        <v>1104</v>
      </c>
      <c r="V243" t="s">
        <v>1104</v>
      </c>
      <c r="W243" t="s">
        <v>1104</v>
      </c>
      <c r="X243" t="s">
        <v>1104</v>
      </c>
    </row>
    <row r="244" spans="1:24">
      <c r="A244" s="8" t="s">
        <v>1104</v>
      </c>
      <c r="B244" s="12" t="s">
        <v>1104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1104</v>
      </c>
      <c r="T244" t="s">
        <v>1104</v>
      </c>
      <c r="U244" t="s">
        <v>1104</v>
      </c>
      <c r="V244" t="s">
        <v>1104</v>
      </c>
      <c r="W244" t="s">
        <v>1104</v>
      </c>
      <c r="X244" t="s">
        <v>1104</v>
      </c>
    </row>
    <row r="245" spans="1:24">
      <c r="A245" s="8" t="s">
        <v>1104</v>
      </c>
      <c r="B245" s="12" t="s">
        <v>1104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1104</v>
      </c>
      <c r="T245" t="s">
        <v>1104</v>
      </c>
      <c r="U245" t="s">
        <v>1104</v>
      </c>
      <c r="V245" t="s">
        <v>1104</v>
      </c>
      <c r="W245" t="s">
        <v>1104</v>
      </c>
      <c r="X245" t="s">
        <v>1104</v>
      </c>
    </row>
    <row r="246" spans="1:24">
      <c r="A246" s="8" t="s">
        <v>1104</v>
      </c>
      <c r="B246" s="12" t="s">
        <v>1104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1104</v>
      </c>
      <c r="T246" t="s">
        <v>1104</v>
      </c>
      <c r="U246" t="s">
        <v>1104</v>
      </c>
      <c r="V246" t="s">
        <v>1104</v>
      </c>
      <c r="W246" t="s">
        <v>1104</v>
      </c>
      <c r="X246" t="s">
        <v>1104</v>
      </c>
    </row>
    <row r="247" spans="1:24">
      <c r="A247" s="8" t="s">
        <v>1104</v>
      </c>
      <c r="B247" s="12" t="s">
        <v>1104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1104</v>
      </c>
      <c r="T247" t="s">
        <v>1104</v>
      </c>
      <c r="U247" t="s">
        <v>1104</v>
      </c>
      <c r="V247" t="s">
        <v>1104</v>
      </c>
      <c r="W247" t="s">
        <v>1104</v>
      </c>
      <c r="X247" t="s">
        <v>1104</v>
      </c>
    </row>
    <row r="248" spans="1:24">
      <c r="A248" s="8" t="s">
        <v>1104</v>
      </c>
      <c r="B248" s="12" t="s">
        <v>1104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1104</v>
      </c>
      <c r="T248" t="s">
        <v>1104</v>
      </c>
      <c r="U248" t="s">
        <v>1104</v>
      </c>
      <c r="V248" t="s">
        <v>1104</v>
      </c>
      <c r="W248" t="s">
        <v>1104</v>
      </c>
      <c r="X248" t="s">
        <v>1104</v>
      </c>
    </row>
    <row r="249" spans="1:24">
      <c r="A249" s="8" t="s">
        <v>1104</v>
      </c>
      <c r="B249" s="12" t="s">
        <v>1104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1104</v>
      </c>
      <c r="T249" t="s">
        <v>1104</v>
      </c>
      <c r="U249" t="s">
        <v>1104</v>
      </c>
      <c r="V249" t="s">
        <v>1104</v>
      </c>
      <c r="W249" t="s">
        <v>1104</v>
      </c>
      <c r="X249" t="s">
        <v>1104</v>
      </c>
    </row>
    <row r="250" spans="1:24">
      <c r="A250" s="8" t="s">
        <v>1104</v>
      </c>
      <c r="B250" s="12" t="s">
        <v>1104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1104</v>
      </c>
      <c r="T250" t="s">
        <v>1104</v>
      </c>
      <c r="U250" t="s">
        <v>1104</v>
      </c>
      <c r="V250" t="s">
        <v>1104</v>
      </c>
      <c r="W250" t="s">
        <v>1104</v>
      </c>
      <c r="X250" t="s">
        <v>1104</v>
      </c>
    </row>
    <row r="251" spans="1:24">
      <c r="A251" s="8" t="s">
        <v>1104</v>
      </c>
      <c r="B251" s="12" t="s">
        <v>1104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1104</v>
      </c>
      <c r="T251" t="s">
        <v>1104</v>
      </c>
      <c r="U251" t="s">
        <v>1104</v>
      </c>
      <c r="V251" t="s">
        <v>1104</v>
      </c>
      <c r="W251" t="s">
        <v>1104</v>
      </c>
      <c r="X251" t="s">
        <v>1104</v>
      </c>
    </row>
    <row r="252" spans="1:24">
      <c r="A252" s="8" t="s">
        <v>1104</v>
      </c>
      <c r="B252" s="12" t="s">
        <v>1104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1104</v>
      </c>
      <c r="T252" t="s">
        <v>1104</v>
      </c>
      <c r="U252" t="s">
        <v>1104</v>
      </c>
      <c r="V252" t="s">
        <v>1104</v>
      </c>
      <c r="W252" t="s">
        <v>1104</v>
      </c>
      <c r="X252" t="s">
        <v>1104</v>
      </c>
    </row>
    <row r="253" spans="1:24">
      <c r="A253" s="8" t="s">
        <v>1104</v>
      </c>
      <c r="B253" s="12" t="s">
        <v>1104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1104</v>
      </c>
      <c r="T253" t="s">
        <v>1104</v>
      </c>
      <c r="U253" t="s">
        <v>1104</v>
      </c>
      <c r="V253" t="s">
        <v>1104</v>
      </c>
      <c r="W253" t="s">
        <v>1104</v>
      </c>
      <c r="X253" t="s">
        <v>1104</v>
      </c>
    </row>
    <row r="254" spans="1:24">
      <c r="A254" s="8" t="s">
        <v>1104</v>
      </c>
      <c r="B254" s="12" t="s">
        <v>1104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1104</v>
      </c>
      <c r="T254" t="s">
        <v>1104</v>
      </c>
      <c r="U254" t="s">
        <v>1104</v>
      </c>
      <c r="V254" t="s">
        <v>1104</v>
      </c>
      <c r="W254" t="s">
        <v>1104</v>
      </c>
      <c r="X254" t="s">
        <v>1104</v>
      </c>
    </row>
    <row r="255" spans="1:24">
      <c r="A255" s="8" t="s">
        <v>1104</v>
      </c>
      <c r="B255" s="12" t="s">
        <v>1104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1104</v>
      </c>
      <c r="T255" t="s">
        <v>1104</v>
      </c>
      <c r="U255" t="s">
        <v>1104</v>
      </c>
      <c r="V255" t="s">
        <v>1104</v>
      </c>
      <c r="W255" t="s">
        <v>1104</v>
      </c>
      <c r="X255" t="s">
        <v>1104</v>
      </c>
    </row>
    <row r="256" spans="1:24">
      <c r="A256" s="8" t="s">
        <v>1104</v>
      </c>
      <c r="B256" s="12" t="s">
        <v>1104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1104</v>
      </c>
      <c r="T256" t="s">
        <v>1104</v>
      </c>
      <c r="U256" t="s">
        <v>1104</v>
      </c>
      <c r="V256" t="s">
        <v>1104</v>
      </c>
      <c r="W256" t="s">
        <v>1104</v>
      </c>
      <c r="X256" t="s">
        <v>1104</v>
      </c>
    </row>
    <row r="257" spans="1:24">
      <c r="A257" s="8" t="s">
        <v>1104</v>
      </c>
      <c r="B257" s="12" t="s">
        <v>1104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1104</v>
      </c>
      <c r="T257" t="s">
        <v>1104</v>
      </c>
      <c r="U257" t="s">
        <v>1104</v>
      </c>
      <c r="V257" t="s">
        <v>1104</v>
      </c>
      <c r="W257" t="s">
        <v>1104</v>
      </c>
      <c r="X257" t="s">
        <v>1104</v>
      </c>
    </row>
    <row r="258" spans="1:24">
      <c r="A258" s="8" t="s">
        <v>1104</v>
      </c>
      <c r="B258" s="12" t="s">
        <v>1104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1104</v>
      </c>
      <c r="T258" t="s">
        <v>1104</v>
      </c>
      <c r="U258" t="s">
        <v>1104</v>
      </c>
      <c r="V258" t="s">
        <v>1104</v>
      </c>
      <c r="W258" t="s">
        <v>1104</v>
      </c>
      <c r="X258" t="s">
        <v>1104</v>
      </c>
    </row>
    <row r="259" spans="1:24">
      <c r="A259" s="8" t="s">
        <v>1104</v>
      </c>
      <c r="B259" s="12" t="s">
        <v>1104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1104</v>
      </c>
      <c r="T259" t="s">
        <v>1104</v>
      </c>
      <c r="U259" t="s">
        <v>1104</v>
      </c>
      <c r="V259" t="s">
        <v>1104</v>
      </c>
      <c r="W259" t="s">
        <v>1104</v>
      </c>
      <c r="X259" t="s">
        <v>1104</v>
      </c>
    </row>
    <row r="260" spans="1:24">
      <c r="A260" s="8" t="s">
        <v>1104</v>
      </c>
      <c r="B260" s="12" t="s">
        <v>1104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1104</v>
      </c>
      <c r="T260" t="s">
        <v>1104</v>
      </c>
      <c r="U260" t="s">
        <v>1104</v>
      </c>
      <c r="V260" t="s">
        <v>1104</v>
      </c>
      <c r="W260" t="s">
        <v>1104</v>
      </c>
      <c r="X260" t="s">
        <v>1104</v>
      </c>
    </row>
    <row r="261" spans="1:24">
      <c r="A261" s="8" t="s">
        <v>1104</v>
      </c>
      <c r="B261" s="12" t="s">
        <v>1104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1104</v>
      </c>
      <c r="T261" t="s">
        <v>1104</v>
      </c>
      <c r="U261" t="s">
        <v>1104</v>
      </c>
      <c r="V261" t="s">
        <v>1104</v>
      </c>
      <c r="W261" t="s">
        <v>1104</v>
      </c>
      <c r="X261" t="s">
        <v>1104</v>
      </c>
    </row>
    <row r="262" spans="1:24">
      <c r="A262" s="8" t="s">
        <v>1104</v>
      </c>
      <c r="B262" s="12" t="s">
        <v>1104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1104</v>
      </c>
      <c r="T262" t="s">
        <v>1104</v>
      </c>
      <c r="U262" t="s">
        <v>1104</v>
      </c>
      <c r="V262" t="s">
        <v>1104</v>
      </c>
      <c r="W262" t="s">
        <v>1104</v>
      </c>
      <c r="X262" t="s">
        <v>1104</v>
      </c>
    </row>
    <row r="263" spans="1:24">
      <c r="A263" s="8" t="s">
        <v>1104</v>
      </c>
      <c r="B263" s="12" t="s">
        <v>1104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1104</v>
      </c>
      <c r="T263" t="s">
        <v>1104</v>
      </c>
      <c r="U263" t="s">
        <v>1104</v>
      </c>
      <c r="V263" t="s">
        <v>1104</v>
      </c>
      <c r="W263" t="s">
        <v>1104</v>
      </c>
      <c r="X263" t="s">
        <v>1104</v>
      </c>
    </row>
    <row r="264" spans="1:24">
      <c r="A264" s="8" t="s">
        <v>1104</v>
      </c>
      <c r="B264" s="12" t="s">
        <v>1104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1104</v>
      </c>
      <c r="T264" t="s">
        <v>1104</v>
      </c>
      <c r="U264" t="s">
        <v>1104</v>
      </c>
      <c r="V264" t="s">
        <v>1104</v>
      </c>
      <c r="W264" t="s">
        <v>1104</v>
      </c>
      <c r="X264" t="s">
        <v>1104</v>
      </c>
    </row>
    <row r="265" spans="1:24">
      <c r="A265" s="8" t="s">
        <v>1104</v>
      </c>
      <c r="B265" s="12" t="s">
        <v>1104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1104</v>
      </c>
      <c r="T265" t="s">
        <v>1104</v>
      </c>
      <c r="U265" t="s">
        <v>1104</v>
      </c>
      <c r="V265" t="s">
        <v>1104</v>
      </c>
      <c r="W265" t="s">
        <v>1104</v>
      </c>
      <c r="X265" t="s">
        <v>1104</v>
      </c>
    </row>
    <row r="266" spans="1:24">
      <c r="A266" s="8" t="s">
        <v>1104</v>
      </c>
      <c r="B266" s="12" t="s">
        <v>1104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1104</v>
      </c>
      <c r="T266" t="s">
        <v>1104</v>
      </c>
      <c r="U266" t="s">
        <v>1104</v>
      </c>
      <c r="V266" t="s">
        <v>1104</v>
      </c>
      <c r="W266" t="s">
        <v>1104</v>
      </c>
      <c r="X266" t="s">
        <v>1104</v>
      </c>
    </row>
    <row r="267" spans="1:24">
      <c r="A267" s="8" t="s">
        <v>1104</v>
      </c>
      <c r="B267" s="12" t="s">
        <v>1104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1104</v>
      </c>
      <c r="T267" t="s">
        <v>1104</v>
      </c>
      <c r="U267" t="s">
        <v>1104</v>
      </c>
      <c r="V267" t="s">
        <v>1104</v>
      </c>
      <c r="W267" t="s">
        <v>1104</v>
      </c>
      <c r="X267" t="s">
        <v>1104</v>
      </c>
    </row>
    <row r="268" spans="1:24">
      <c r="A268" s="8" t="s">
        <v>1104</v>
      </c>
      <c r="B268" s="12" t="s">
        <v>1104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1104</v>
      </c>
      <c r="T268" t="s">
        <v>1104</v>
      </c>
      <c r="U268" t="s">
        <v>1104</v>
      </c>
      <c r="V268" t="s">
        <v>1104</v>
      </c>
      <c r="W268" t="s">
        <v>1104</v>
      </c>
      <c r="X268" t="s">
        <v>1104</v>
      </c>
    </row>
    <row r="269" spans="1:24">
      <c r="A269" s="8" t="s">
        <v>1104</v>
      </c>
      <c r="B269" s="12" t="s">
        <v>1104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1104</v>
      </c>
      <c r="T269" t="s">
        <v>1104</v>
      </c>
      <c r="U269" t="s">
        <v>1104</v>
      </c>
      <c r="V269" t="s">
        <v>1104</v>
      </c>
      <c r="W269" t="s">
        <v>1104</v>
      </c>
      <c r="X269" t="s">
        <v>1104</v>
      </c>
    </row>
    <row r="270" spans="1:24">
      <c r="A270" s="8" t="s">
        <v>1104</v>
      </c>
      <c r="B270" s="12" t="s">
        <v>1104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1104</v>
      </c>
      <c r="T270" t="s">
        <v>1104</v>
      </c>
      <c r="U270" t="s">
        <v>1104</v>
      </c>
      <c r="V270" t="s">
        <v>1104</v>
      </c>
      <c r="W270" t="s">
        <v>1104</v>
      </c>
      <c r="X270" t="s">
        <v>1104</v>
      </c>
    </row>
    <row r="271" spans="1:24">
      <c r="A271" s="8" t="s">
        <v>1104</v>
      </c>
      <c r="B271" s="12" t="s">
        <v>1104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1104</v>
      </c>
      <c r="T271" t="s">
        <v>1104</v>
      </c>
      <c r="U271" t="s">
        <v>1104</v>
      </c>
      <c r="V271" t="s">
        <v>1104</v>
      </c>
      <c r="W271" t="s">
        <v>1104</v>
      </c>
      <c r="X271" t="s">
        <v>1104</v>
      </c>
    </row>
    <row r="272" spans="1:24">
      <c r="A272" s="8" t="s">
        <v>1104</v>
      </c>
      <c r="B272" s="12" t="s">
        <v>1104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1104</v>
      </c>
      <c r="T272" t="s">
        <v>1104</v>
      </c>
      <c r="U272" t="s">
        <v>1104</v>
      </c>
      <c r="V272" t="s">
        <v>1104</v>
      </c>
      <c r="W272" t="s">
        <v>1104</v>
      </c>
      <c r="X272" t="s">
        <v>1104</v>
      </c>
    </row>
    <row r="273" spans="1:24">
      <c r="A273" s="8" t="s">
        <v>1104</v>
      </c>
      <c r="B273" s="12" t="s">
        <v>1104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1104</v>
      </c>
      <c r="T273" t="s">
        <v>1104</v>
      </c>
      <c r="U273" t="s">
        <v>1104</v>
      </c>
      <c r="V273" t="s">
        <v>1104</v>
      </c>
      <c r="W273" t="s">
        <v>1104</v>
      </c>
      <c r="X273" t="s">
        <v>1104</v>
      </c>
    </row>
    <row r="274" spans="1:24">
      <c r="A274" s="8" t="s">
        <v>1104</v>
      </c>
      <c r="B274" s="12" t="s">
        <v>1104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1104</v>
      </c>
      <c r="T274" t="s">
        <v>1104</v>
      </c>
      <c r="U274" t="s">
        <v>1104</v>
      </c>
      <c r="V274" t="s">
        <v>1104</v>
      </c>
      <c r="W274" t="s">
        <v>1104</v>
      </c>
      <c r="X274" t="s">
        <v>1104</v>
      </c>
    </row>
    <row r="275" spans="1:24">
      <c r="A275" s="8" t="s">
        <v>1104</v>
      </c>
      <c r="B275" s="12" t="s">
        <v>1104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1104</v>
      </c>
      <c r="T275" t="s">
        <v>1104</v>
      </c>
      <c r="U275" t="s">
        <v>1104</v>
      </c>
      <c r="V275" t="s">
        <v>1104</v>
      </c>
      <c r="W275" t="s">
        <v>1104</v>
      </c>
      <c r="X275" t="s">
        <v>1104</v>
      </c>
    </row>
    <row r="276" spans="1:24">
      <c r="A276" s="8" t="s">
        <v>1104</v>
      </c>
      <c r="B276" s="12" t="s">
        <v>1104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1104</v>
      </c>
      <c r="T276" t="s">
        <v>1104</v>
      </c>
      <c r="U276" t="s">
        <v>1104</v>
      </c>
      <c r="V276" t="s">
        <v>1104</v>
      </c>
      <c r="W276" t="s">
        <v>1104</v>
      </c>
      <c r="X276" t="s">
        <v>1104</v>
      </c>
    </row>
    <row r="277" spans="1:24">
      <c r="A277" s="8" t="s">
        <v>1104</v>
      </c>
      <c r="B277" s="12" t="s">
        <v>1104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1104</v>
      </c>
      <c r="T277" t="s">
        <v>1104</v>
      </c>
      <c r="U277" t="s">
        <v>1104</v>
      </c>
      <c r="V277" t="s">
        <v>1104</v>
      </c>
      <c r="W277" t="s">
        <v>1104</v>
      </c>
      <c r="X277" t="s">
        <v>1104</v>
      </c>
    </row>
    <row r="278" spans="1:24">
      <c r="A278" s="8" t="s">
        <v>1104</v>
      </c>
      <c r="B278" s="12" t="s">
        <v>1104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1104</v>
      </c>
      <c r="T278" t="s">
        <v>1104</v>
      </c>
      <c r="U278" t="s">
        <v>1104</v>
      </c>
      <c r="V278" t="s">
        <v>1104</v>
      </c>
      <c r="W278" t="s">
        <v>1104</v>
      </c>
      <c r="X278" t="s">
        <v>1104</v>
      </c>
    </row>
    <row r="279" spans="1:24">
      <c r="A279" s="8" t="s">
        <v>1104</v>
      </c>
      <c r="B279" s="12" t="s">
        <v>1104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1104</v>
      </c>
      <c r="T279" t="s">
        <v>1104</v>
      </c>
      <c r="U279" t="s">
        <v>1104</v>
      </c>
      <c r="V279" t="s">
        <v>1104</v>
      </c>
      <c r="W279" t="s">
        <v>1104</v>
      </c>
      <c r="X279" t="s">
        <v>1104</v>
      </c>
    </row>
    <row r="280" spans="1:24">
      <c r="A280" s="8" t="s">
        <v>1104</v>
      </c>
      <c r="B280" s="12" t="s">
        <v>1104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1104</v>
      </c>
      <c r="T280" t="s">
        <v>1104</v>
      </c>
      <c r="U280" t="s">
        <v>1104</v>
      </c>
      <c r="V280" t="s">
        <v>1104</v>
      </c>
      <c r="W280" t="s">
        <v>1104</v>
      </c>
      <c r="X280" t="s">
        <v>1104</v>
      </c>
    </row>
    <row r="281" spans="1:24">
      <c r="A281" s="8" t="s">
        <v>1104</v>
      </c>
      <c r="B281" s="12" t="s">
        <v>1104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1104</v>
      </c>
      <c r="T281" t="s">
        <v>1104</v>
      </c>
      <c r="U281" t="s">
        <v>1104</v>
      </c>
      <c r="V281" t="s">
        <v>1104</v>
      </c>
      <c r="W281" t="s">
        <v>1104</v>
      </c>
      <c r="X281" t="s">
        <v>1104</v>
      </c>
    </row>
    <row r="282" spans="1:24">
      <c r="A282" s="8" t="s">
        <v>1104</v>
      </c>
      <c r="B282" s="12" t="s">
        <v>1104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1104</v>
      </c>
      <c r="T282" t="s">
        <v>1104</v>
      </c>
      <c r="U282" t="s">
        <v>1104</v>
      </c>
      <c r="V282" t="s">
        <v>1104</v>
      </c>
      <c r="W282" t="s">
        <v>1104</v>
      </c>
      <c r="X282" t="s">
        <v>1104</v>
      </c>
    </row>
    <row r="283" spans="1:24">
      <c r="A283" s="8" t="s">
        <v>1104</v>
      </c>
      <c r="B283" s="12" t="s">
        <v>1104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1104</v>
      </c>
      <c r="T283" t="s">
        <v>1104</v>
      </c>
      <c r="U283" t="s">
        <v>1104</v>
      </c>
      <c r="V283" t="s">
        <v>1104</v>
      </c>
      <c r="W283" t="s">
        <v>1104</v>
      </c>
      <c r="X283" t="s">
        <v>1104</v>
      </c>
    </row>
    <row r="284" spans="1:24">
      <c r="A284" s="8" t="s">
        <v>1104</v>
      </c>
      <c r="B284" s="12" t="s">
        <v>1104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1104</v>
      </c>
      <c r="T284" t="s">
        <v>1104</v>
      </c>
      <c r="U284" t="s">
        <v>1104</v>
      </c>
      <c r="V284" t="s">
        <v>1104</v>
      </c>
      <c r="W284" t="s">
        <v>1104</v>
      </c>
      <c r="X284" t="s">
        <v>1104</v>
      </c>
    </row>
    <row r="285" spans="1:24">
      <c r="A285" s="8" t="s">
        <v>1104</v>
      </c>
      <c r="B285" s="12" t="s">
        <v>1104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1104</v>
      </c>
      <c r="T285" t="s">
        <v>1104</v>
      </c>
      <c r="U285" t="s">
        <v>1104</v>
      </c>
      <c r="V285" t="s">
        <v>1104</v>
      </c>
      <c r="W285" t="s">
        <v>1104</v>
      </c>
      <c r="X285" t="s">
        <v>1104</v>
      </c>
    </row>
    <row r="286" spans="1:24">
      <c r="A286" s="8" t="s">
        <v>1104</v>
      </c>
      <c r="B286" s="12" t="s">
        <v>1104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1104</v>
      </c>
      <c r="T286" t="s">
        <v>1104</v>
      </c>
      <c r="U286" t="s">
        <v>1104</v>
      </c>
      <c r="V286" t="s">
        <v>1104</v>
      </c>
      <c r="W286" t="s">
        <v>1104</v>
      </c>
      <c r="X286" t="s">
        <v>1104</v>
      </c>
    </row>
    <row r="287" spans="1:24">
      <c r="A287" s="8" t="s">
        <v>1104</v>
      </c>
      <c r="B287" s="12" t="s">
        <v>1104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1104</v>
      </c>
      <c r="T287" t="s">
        <v>1104</v>
      </c>
      <c r="U287" t="s">
        <v>1104</v>
      </c>
      <c r="V287" t="s">
        <v>1104</v>
      </c>
      <c r="W287" t="s">
        <v>1104</v>
      </c>
      <c r="X287" t="s">
        <v>1104</v>
      </c>
    </row>
    <row r="288" spans="1:24">
      <c r="A288" s="8" t="s">
        <v>1104</v>
      </c>
      <c r="B288" s="12" t="s">
        <v>1104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1104</v>
      </c>
      <c r="T288" t="s">
        <v>1104</v>
      </c>
      <c r="U288" t="s">
        <v>1104</v>
      </c>
      <c r="V288" t="s">
        <v>1104</v>
      </c>
      <c r="W288" t="s">
        <v>1104</v>
      </c>
      <c r="X288" t="s">
        <v>1104</v>
      </c>
    </row>
    <row r="289" spans="1:24">
      <c r="A289" s="8" t="s">
        <v>1104</v>
      </c>
      <c r="B289" s="12" t="s">
        <v>1104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1104</v>
      </c>
      <c r="T289" t="s">
        <v>1104</v>
      </c>
      <c r="U289" t="s">
        <v>1104</v>
      </c>
      <c r="V289" t="s">
        <v>1104</v>
      </c>
      <c r="W289" t="s">
        <v>1104</v>
      </c>
      <c r="X289" t="s">
        <v>1104</v>
      </c>
    </row>
    <row r="290" spans="1:24">
      <c r="A290" s="8" t="s">
        <v>1104</v>
      </c>
      <c r="B290" s="12" t="s">
        <v>1104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1104</v>
      </c>
      <c r="T290" t="s">
        <v>1104</v>
      </c>
      <c r="U290" t="s">
        <v>1104</v>
      </c>
      <c r="V290" t="s">
        <v>1104</v>
      </c>
      <c r="W290" t="s">
        <v>1104</v>
      </c>
      <c r="X290" t="s">
        <v>1104</v>
      </c>
    </row>
    <row r="291" spans="1:24">
      <c r="A291" s="8" t="s">
        <v>1104</v>
      </c>
      <c r="B291" s="12" t="s">
        <v>1104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1104</v>
      </c>
      <c r="T291" t="s">
        <v>1104</v>
      </c>
      <c r="U291" t="s">
        <v>1104</v>
      </c>
      <c r="V291" t="s">
        <v>1104</v>
      </c>
      <c r="W291" t="s">
        <v>1104</v>
      </c>
      <c r="X291" t="s">
        <v>1104</v>
      </c>
    </row>
    <row r="292" spans="1:24">
      <c r="A292" s="8" t="s">
        <v>1104</v>
      </c>
      <c r="B292" s="12" t="s">
        <v>1104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1104</v>
      </c>
      <c r="T292" t="s">
        <v>1104</v>
      </c>
      <c r="U292" t="s">
        <v>1104</v>
      </c>
      <c r="V292" t="s">
        <v>1104</v>
      </c>
      <c r="W292" t="s">
        <v>1104</v>
      </c>
      <c r="X292" t="s">
        <v>1104</v>
      </c>
    </row>
    <row r="293" spans="1:24">
      <c r="A293" s="8" t="s">
        <v>1104</v>
      </c>
      <c r="B293" s="12" t="s">
        <v>1104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1104</v>
      </c>
      <c r="T293" t="s">
        <v>1104</v>
      </c>
      <c r="U293" t="s">
        <v>1104</v>
      </c>
      <c r="V293" t="s">
        <v>1104</v>
      </c>
      <c r="W293" t="s">
        <v>1104</v>
      </c>
      <c r="X293" t="s">
        <v>1104</v>
      </c>
    </row>
    <row r="294" spans="1:24">
      <c r="A294" s="8" t="s">
        <v>1104</v>
      </c>
      <c r="B294" s="12" t="s">
        <v>1104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1104</v>
      </c>
      <c r="T294" t="s">
        <v>1104</v>
      </c>
      <c r="U294" t="s">
        <v>1104</v>
      </c>
      <c r="V294" t="s">
        <v>1104</v>
      </c>
      <c r="W294" t="s">
        <v>1104</v>
      </c>
      <c r="X294" t="s">
        <v>1104</v>
      </c>
    </row>
    <row r="295" spans="1:24">
      <c r="A295" s="8" t="s">
        <v>1104</v>
      </c>
      <c r="B295" s="12" t="s">
        <v>1104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1104</v>
      </c>
      <c r="T295" t="s">
        <v>1104</v>
      </c>
      <c r="U295" t="s">
        <v>1104</v>
      </c>
      <c r="V295" t="s">
        <v>1104</v>
      </c>
      <c r="W295" t="s">
        <v>1104</v>
      </c>
      <c r="X295" t="s">
        <v>1104</v>
      </c>
    </row>
    <row r="296" spans="1:24">
      <c r="A296" s="8" t="s">
        <v>1104</v>
      </c>
      <c r="B296" s="12" t="s">
        <v>1104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1104</v>
      </c>
      <c r="T296" t="s">
        <v>1104</v>
      </c>
      <c r="U296" t="s">
        <v>1104</v>
      </c>
      <c r="V296" t="s">
        <v>1104</v>
      </c>
      <c r="W296" t="s">
        <v>1104</v>
      </c>
      <c r="X296" t="s">
        <v>1104</v>
      </c>
    </row>
    <row r="297" spans="1:24">
      <c r="A297" s="8" t="s">
        <v>1104</v>
      </c>
      <c r="B297" s="12" t="s">
        <v>1104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1104</v>
      </c>
      <c r="T297" t="s">
        <v>1104</v>
      </c>
      <c r="U297" t="s">
        <v>1104</v>
      </c>
      <c r="V297" t="s">
        <v>1104</v>
      </c>
      <c r="W297" t="s">
        <v>1104</v>
      </c>
      <c r="X297" t="s">
        <v>1104</v>
      </c>
    </row>
    <row r="298" spans="1:24">
      <c r="A298" s="8" t="s">
        <v>1104</v>
      </c>
      <c r="B298" s="12" t="s">
        <v>1104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1104</v>
      </c>
      <c r="T298" t="s">
        <v>1104</v>
      </c>
      <c r="U298" t="s">
        <v>1104</v>
      </c>
      <c r="V298" t="s">
        <v>1104</v>
      </c>
      <c r="W298" t="s">
        <v>1104</v>
      </c>
      <c r="X298" t="s">
        <v>1104</v>
      </c>
    </row>
    <row r="299" spans="1:24">
      <c r="A299" s="8" t="s">
        <v>1104</v>
      </c>
      <c r="B299" s="12" t="s">
        <v>1104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1104</v>
      </c>
      <c r="T299" t="s">
        <v>1104</v>
      </c>
      <c r="U299" t="s">
        <v>1104</v>
      </c>
      <c r="V299" t="s">
        <v>1104</v>
      </c>
      <c r="W299" t="s">
        <v>1104</v>
      </c>
      <c r="X299" t="s">
        <v>1104</v>
      </c>
    </row>
    <row r="300" spans="1:24">
      <c r="A300" s="8" t="s">
        <v>1104</v>
      </c>
      <c r="B300" s="12" t="s">
        <v>1104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1104</v>
      </c>
      <c r="T300" t="s">
        <v>1104</v>
      </c>
      <c r="U300" t="s">
        <v>1104</v>
      </c>
      <c r="V300" t="s">
        <v>1104</v>
      </c>
      <c r="W300" t="s">
        <v>1104</v>
      </c>
      <c r="X300" t="s">
        <v>1104</v>
      </c>
    </row>
    <row r="301" spans="1:24">
      <c r="A301" s="8" t="s">
        <v>1104</v>
      </c>
      <c r="B301" s="12" t="s">
        <v>1104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1104</v>
      </c>
      <c r="T301" t="s">
        <v>1104</v>
      </c>
      <c r="U301" t="s">
        <v>1104</v>
      </c>
      <c r="V301" t="s">
        <v>1104</v>
      </c>
      <c r="W301" t="s">
        <v>1104</v>
      </c>
      <c r="X301" t="s">
        <v>1104</v>
      </c>
    </row>
    <row r="302" spans="1:24">
      <c r="A302" s="8" t="s">
        <v>1104</v>
      </c>
      <c r="B302" s="12" t="s">
        <v>1104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1104</v>
      </c>
      <c r="T302" t="s">
        <v>1104</v>
      </c>
      <c r="U302" t="s">
        <v>1104</v>
      </c>
      <c r="V302" t="s">
        <v>1104</v>
      </c>
      <c r="W302" t="s">
        <v>1104</v>
      </c>
      <c r="X302" t="s">
        <v>1104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1127</v>
      </c>
      <c r="B1" s="8" t="s">
        <v>1126</v>
      </c>
    </row>
    <row r="2" spans="1:2">
      <c r="A2" s="8" t="s">
        <v>1128</v>
      </c>
      <c r="B2" t="s">
        <v>10283</v>
      </c>
    </row>
    <row r="3" spans="1:2">
      <c r="A3" s="8" t="s">
        <v>1129</v>
      </c>
      <c r="B3" t="s">
        <v>940</v>
      </c>
    </row>
    <row r="4" spans="1:2">
      <c r="A4" s="8" t="s">
        <v>1130</v>
      </c>
      <c r="B4" t="s">
        <v>940</v>
      </c>
    </row>
    <row r="5" spans="1:2">
      <c r="A5" s="8" t="s">
        <v>1131</v>
      </c>
      <c r="B5" t="s">
        <v>940</v>
      </c>
    </row>
    <row r="6" spans="1:2">
      <c r="A6" s="8" t="s">
        <v>1132</v>
      </c>
      <c r="B6" t="s">
        <v>940</v>
      </c>
    </row>
    <row r="7" spans="1:2">
      <c r="A7" s="8" t="s">
        <v>1133</v>
      </c>
      <c r="B7" t="s">
        <v>940</v>
      </c>
    </row>
    <row r="8" spans="1:2">
      <c r="A8" s="8" t="s">
        <v>1134</v>
      </c>
      <c r="B8" t="s">
        <v>940</v>
      </c>
    </row>
    <row r="9" spans="1:2">
      <c r="A9" s="8" t="s">
        <v>1135</v>
      </c>
      <c r="B9" t="s">
        <v>940</v>
      </c>
    </row>
    <row r="10" spans="1:2">
      <c r="A10" s="8" t="s">
        <v>1136</v>
      </c>
      <c r="B10" t="s">
        <v>940</v>
      </c>
    </row>
    <row r="11" spans="1:2">
      <c r="A11" s="8" t="s">
        <v>1137</v>
      </c>
      <c r="B11" t="s">
        <v>940</v>
      </c>
    </row>
    <row r="12" spans="1:2">
      <c r="A12" s="8" t="s">
        <v>1138</v>
      </c>
      <c r="B12" t="s">
        <v>940</v>
      </c>
    </row>
    <row r="13" spans="1:2">
      <c r="A13" s="8" t="s">
        <v>1139</v>
      </c>
      <c r="B13" t="s">
        <v>940</v>
      </c>
    </row>
    <row r="14" spans="1:2">
      <c r="A14" s="8" t="s">
        <v>1140</v>
      </c>
      <c r="B14" t="s">
        <v>940</v>
      </c>
    </row>
    <row r="15" spans="1:2">
      <c r="A15" s="8" t="s">
        <v>1141</v>
      </c>
      <c r="B15" t="s">
        <v>940</v>
      </c>
    </row>
    <row r="16" spans="1:2">
      <c r="A16" s="8" t="s">
        <v>1142</v>
      </c>
      <c r="B16" t="s">
        <v>940</v>
      </c>
    </row>
    <row r="17" spans="1:2">
      <c r="A17" s="8" t="s">
        <v>1143</v>
      </c>
      <c r="B17" t="s">
        <v>940</v>
      </c>
    </row>
    <row r="18" spans="1:2">
      <c r="A18" s="8" t="s">
        <v>1144</v>
      </c>
      <c r="B18" t="s">
        <v>940</v>
      </c>
    </row>
    <row r="19" spans="1:2">
      <c r="A19" s="8" t="s">
        <v>1145</v>
      </c>
      <c r="B19" t="s">
        <v>940</v>
      </c>
    </row>
    <row r="20" spans="1:2">
      <c r="A20" s="8" t="s">
        <v>1146</v>
      </c>
      <c r="B20" t="s">
        <v>940</v>
      </c>
    </row>
    <row r="21" spans="1:2">
      <c r="A21" s="8" t="s">
        <v>1147</v>
      </c>
      <c r="B21" t="s">
        <v>940</v>
      </c>
    </row>
    <row r="22" spans="1:2">
      <c r="A22" s="8" t="s">
        <v>1148</v>
      </c>
      <c r="B22" t="s">
        <v>940</v>
      </c>
    </row>
    <row r="23" spans="1:2">
      <c r="A23" s="8" t="s">
        <v>1149</v>
      </c>
      <c r="B23" t="s">
        <v>940</v>
      </c>
    </row>
    <row r="24" spans="1:2">
      <c r="A24" s="8" t="s">
        <v>1150</v>
      </c>
      <c r="B24" t="s">
        <v>940</v>
      </c>
    </row>
    <row r="25" spans="1:2">
      <c r="A25" s="8" t="s">
        <v>1151</v>
      </c>
      <c r="B25" t="s">
        <v>940</v>
      </c>
    </row>
    <row r="26" spans="1:2">
      <c r="A26" s="8" t="s">
        <v>1152</v>
      </c>
      <c r="B26" t="s">
        <v>940</v>
      </c>
    </row>
    <row r="27" spans="1:2">
      <c r="A27" s="8" t="s">
        <v>1153</v>
      </c>
      <c r="B27" t="s">
        <v>940</v>
      </c>
    </row>
    <row r="28" spans="1:2">
      <c r="A28" s="8" t="s">
        <v>1154</v>
      </c>
      <c r="B28" t="s">
        <v>940</v>
      </c>
    </row>
    <row r="29" spans="1:2">
      <c r="A29" s="8" t="s">
        <v>1155</v>
      </c>
      <c r="B29" t="s">
        <v>940</v>
      </c>
    </row>
    <row r="30" spans="1:2">
      <c r="A30" s="8" t="s">
        <v>1156</v>
      </c>
      <c r="B30" t="s">
        <v>940</v>
      </c>
    </row>
    <row r="31" spans="1:2">
      <c r="A31" s="8" t="s">
        <v>1157</v>
      </c>
      <c r="B31" t="s">
        <v>940</v>
      </c>
    </row>
    <row r="32" spans="1:2">
      <c r="A32" s="8" t="s">
        <v>1158</v>
      </c>
      <c r="B32" t="s">
        <v>940</v>
      </c>
    </row>
    <row r="33" spans="1:2">
      <c r="A33" s="8" t="s">
        <v>1159</v>
      </c>
      <c r="B33" t="s">
        <v>940</v>
      </c>
    </row>
    <row r="34" spans="1:2">
      <c r="A34" s="8" t="s">
        <v>1160</v>
      </c>
      <c r="B34" t="s">
        <v>940</v>
      </c>
    </row>
    <row r="35" spans="1:2">
      <c r="A35" s="8" t="s">
        <v>1161</v>
      </c>
      <c r="B35" t="s">
        <v>940</v>
      </c>
    </row>
    <row r="36" spans="1:2">
      <c r="A36" s="8" t="s">
        <v>1162</v>
      </c>
      <c r="B36" t="s">
        <v>940</v>
      </c>
    </row>
    <row r="37" spans="1:2">
      <c r="A37" s="8" t="s">
        <v>1163</v>
      </c>
      <c r="B37" t="s">
        <v>940</v>
      </c>
    </row>
    <row r="38" spans="1:2">
      <c r="A38" s="8" t="s">
        <v>1164</v>
      </c>
      <c r="B38" t="s">
        <v>940</v>
      </c>
    </row>
    <row r="39" spans="1:2">
      <c r="A39" s="8" t="s">
        <v>1165</v>
      </c>
      <c r="B39" t="s">
        <v>940</v>
      </c>
    </row>
    <row r="40" spans="1:2">
      <c r="A40" s="8" t="s">
        <v>1166</v>
      </c>
      <c r="B40" t="s">
        <v>940</v>
      </c>
    </row>
    <row r="41" spans="1:2">
      <c r="A41" s="8" t="s">
        <v>1167</v>
      </c>
      <c r="B41" t="s">
        <v>940</v>
      </c>
    </row>
    <row r="42" spans="1:2">
      <c r="A42" s="8" t="s">
        <v>1168</v>
      </c>
      <c r="B42" t="s">
        <v>940</v>
      </c>
    </row>
    <row r="43" spans="1:2">
      <c r="A43" s="8" t="s">
        <v>1169</v>
      </c>
      <c r="B43" t="s">
        <v>940</v>
      </c>
    </row>
    <row r="44" spans="1:2">
      <c r="A44" s="8" t="s">
        <v>1170</v>
      </c>
      <c r="B44" t="s">
        <v>940</v>
      </c>
    </row>
    <row r="45" spans="1:2">
      <c r="A45" s="8" t="s">
        <v>1171</v>
      </c>
      <c r="B45" t="s">
        <v>940</v>
      </c>
    </row>
    <row r="46" spans="1:2">
      <c r="A46" s="8" t="s">
        <v>1172</v>
      </c>
      <c r="B46" t="s">
        <v>940</v>
      </c>
    </row>
    <row r="47" spans="1:2">
      <c r="A47" s="8" t="s">
        <v>1173</v>
      </c>
      <c r="B47" t="s">
        <v>940</v>
      </c>
    </row>
    <row r="48" spans="1:2">
      <c r="A48" s="8" t="s">
        <v>1174</v>
      </c>
      <c r="B48" t="s">
        <v>940</v>
      </c>
    </row>
    <row r="49" spans="1:2">
      <c r="A49" s="8" t="s">
        <v>1175</v>
      </c>
      <c r="B49" t="s">
        <v>940</v>
      </c>
    </row>
    <row r="50" spans="1:2">
      <c r="A50" s="8" t="s">
        <v>1176</v>
      </c>
      <c r="B50" t="s">
        <v>10284</v>
      </c>
    </row>
    <row r="51" spans="1:2">
      <c r="A51" s="8" t="s">
        <v>1177</v>
      </c>
      <c r="B51" t="s">
        <v>940</v>
      </c>
    </row>
    <row r="52" spans="1:2">
      <c r="A52" s="8" t="s">
        <v>1178</v>
      </c>
      <c r="B52" t="s">
        <v>940</v>
      </c>
    </row>
    <row r="53" spans="1:2">
      <c r="A53" s="8" t="s">
        <v>1179</v>
      </c>
      <c r="B53" t="s">
        <v>940</v>
      </c>
    </row>
    <row r="54" spans="1:2">
      <c r="A54" s="8" t="s">
        <v>1180</v>
      </c>
      <c r="B54" t="s">
        <v>940</v>
      </c>
    </row>
    <row r="55" spans="1:2">
      <c r="A55" s="8" t="s">
        <v>1181</v>
      </c>
      <c r="B55" t="s">
        <v>940</v>
      </c>
    </row>
    <row r="56" spans="1:2">
      <c r="A56" s="8" t="s">
        <v>1182</v>
      </c>
      <c r="B56" t="s">
        <v>940</v>
      </c>
    </row>
    <row r="57" spans="1:2">
      <c r="A57" s="8" t="s">
        <v>1183</v>
      </c>
      <c r="B57" t="s">
        <v>940</v>
      </c>
    </row>
    <row r="58" spans="1:2">
      <c r="A58" s="8" t="s">
        <v>1184</v>
      </c>
      <c r="B58" t="s">
        <v>940</v>
      </c>
    </row>
    <row r="59" spans="1:2">
      <c r="A59" s="8" t="s">
        <v>1185</v>
      </c>
      <c r="B59" t="s">
        <v>940</v>
      </c>
    </row>
    <row r="60" spans="1:2">
      <c r="A60" s="8" t="s">
        <v>1186</v>
      </c>
      <c r="B60" t="s">
        <v>940</v>
      </c>
    </row>
    <row r="61" spans="1:2">
      <c r="A61" s="8" t="s">
        <v>1187</v>
      </c>
      <c r="B61" t="s">
        <v>940</v>
      </c>
    </row>
    <row r="62" spans="1:2">
      <c r="A62" s="8" t="s">
        <v>1188</v>
      </c>
      <c r="B62" t="s">
        <v>940</v>
      </c>
    </row>
    <row r="63" spans="1:2">
      <c r="A63" s="8" t="s">
        <v>1189</v>
      </c>
      <c r="B63" t="s">
        <v>940</v>
      </c>
    </row>
    <row r="64" spans="1:2">
      <c r="A64" s="8" t="s">
        <v>1190</v>
      </c>
      <c r="B64" t="s">
        <v>10285</v>
      </c>
    </row>
    <row r="65" spans="1:2">
      <c r="A65" s="8" t="s">
        <v>1191</v>
      </c>
      <c r="B65" t="s">
        <v>940</v>
      </c>
    </row>
    <row r="66" spans="1:2">
      <c r="A66" s="8" t="s">
        <v>1192</v>
      </c>
      <c r="B66" t="s">
        <v>940</v>
      </c>
    </row>
    <row r="67" spans="1:2">
      <c r="A67" s="8" t="s">
        <v>1193</v>
      </c>
      <c r="B67" t="s">
        <v>940</v>
      </c>
    </row>
    <row r="68" spans="1:2">
      <c r="A68" s="8" t="s">
        <v>1194</v>
      </c>
      <c r="B68" t="s">
        <v>940</v>
      </c>
    </row>
    <row r="69" spans="1:2">
      <c r="A69" s="8" t="s">
        <v>1195</v>
      </c>
      <c r="B69" t="s">
        <v>940</v>
      </c>
    </row>
    <row r="70" spans="1:2">
      <c r="A70" s="8" t="s">
        <v>1196</v>
      </c>
      <c r="B70" t="s">
        <v>940</v>
      </c>
    </row>
    <row r="71" spans="1:2">
      <c r="A71" s="8" t="s">
        <v>1197</v>
      </c>
      <c r="B71" t="s">
        <v>940</v>
      </c>
    </row>
    <row r="72" spans="1:2">
      <c r="A72" s="8" t="s">
        <v>1198</v>
      </c>
      <c r="B72" t="s">
        <v>10286</v>
      </c>
    </row>
    <row r="73" spans="1:2">
      <c r="A73" s="8" t="s">
        <v>1199</v>
      </c>
      <c r="B73" t="s">
        <v>940</v>
      </c>
    </row>
    <row r="74" spans="1:2">
      <c r="A74" s="8" t="s">
        <v>1200</v>
      </c>
      <c r="B74" t="s">
        <v>940</v>
      </c>
    </row>
    <row r="75" spans="1:2">
      <c r="A75" s="8" t="s">
        <v>1201</v>
      </c>
      <c r="B75" t="s">
        <v>940</v>
      </c>
    </row>
    <row r="76" spans="1:2">
      <c r="A76" s="8" t="s">
        <v>1202</v>
      </c>
      <c r="B76" t="s">
        <v>10287</v>
      </c>
    </row>
    <row r="77" spans="1:2">
      <c r="A77" s="8" t="s">
        <v>1203</v>
      </c>
      <c r="B77" t="s">
        <v>940</v>
      </c>
    </row>
    <row r="78" spans="1:2">
      <c r="A78" s="8" t="s">
        <v>1204</v>
      </c>
      <c r="B78" t="s">
        <v>940</v>
      </c>
    </row>
    <row r="79" spans="1:2">
      <c r="A79" s="8" t="s">
        <v>1205</v>
      </c>
      <c r="B79" t="s">
        <v>940</v>
      </c>
    </row>
    <row r="80" spans="1:2">
      <c r="A80" s="8" t="s">
        <v>1206</v>
      </c>
      <c r="B80" t="s">
        <v>940</v>
      </c>
    </row>
    <row r="81" spans="1:2">
      <c r="A81" s="8" t="s">
        <v>1207</v>
      </c>
      <c r="B81" t="s">
        <v>940</v>
      </c>
    </row>
    <row r="82" spans="1:2">
      <c r="A82" s="8" t="s">
        <v>1208</v>
      </c>
      <c r="B82" t="s">
        <v>940</v>
      </c>
    </row>
    <row r="83" spans="1:2">
      <c r="A83" s="8" t="s">
        <v>1209</v>
      </c>
      <c r="B83" t="s">
        <v>940</v>
      </c>
    </row>
    <row r="84" spans="1:2">
      <c r="A84" s="8" t="s">
        <v>1210</v>
      </c>
      <c r="B84" t="s">
        <v>10288</v>
      </c>
    </row>
    <row r="85" spans="1:2">
      <c r="A85" s="8" t="s">
        <v>1211</v>
      </c>
      <c r="B85" t="s">
        <v>940</v>
      </c>
    </row>
    <row r="86" spans="1:2">
      <c r="A86" s="8" t="s">
        <v>1212</v>
      </c>
      <c r="B86" t="s">
        <v>10289</v>
      </c>
    </row>
    <row r="87" spans="1:2">
      <c r="A87" s="8" t="s">
        <v>1213</v>
      </c>
      <c r="B87" t="s">
        <v>940</v>
      </c>
    </row>
    <row r="88" spans="1:2">
      <c r="A88" s="8" t="s">
        <v>1214</v>
      </c>
      <c r="B88" t="s">
        <v>940</v>
      </c>
    </row>
    <row r="89" spans="1:2">
      <c r="A89" s="8" t="s">
        <v>1215</v>
      </c>
      <c r="B89" t="s">
        <v>940</v>
      </c>
    </row>
    <row r="90" spans="1:2">
      <c r="A90" s="8" t="s">
        <v>1216</v>
      </c>
      <c r="B90" t="s">
        <v>10290</v>
      </c>
    </row>
    <row r="91" spans="1:2">
      <c r="A91" s="8" t="s">
        <v>1217</v>
      </c>
      <c r="B91" t="s">
        <v>940</v>
      </c>
    </row>
    <row r="92" spans="1:2">
      <c r="A92" s="8" t="s">
        <v>1218</v>
      </c>
      <c r="B92" t="s">
        <v>940</v>
      </c>
    </row>
    <row r="93" spans="1:2">
      <c r="A93" s="8" t="s">
        <v>1219</v>
      </c>
      <c r="B93" t="s">
        <v>940</v>
      </c>
    </row>
    <row r="94" spans="1:2">
      <c r="A94" s="8" t="s">
        <v>1220</v>
      </c>
      <c r="B94" t="s">
        <v>940</v>
      </c>
    </row>
    <row r="95" spans="1:2">
      <c r="A95" s="8" t="s">
        <v>1221</v>
      </c>
      <c r="B95" t="s">
        <v>940</v>
      </c>
    </row>
    <row r="96" spans="1:2">
      <c r="A96" s="8" t="s">
        <v>1222</v>
      </c>
      <c r="B96" t="s">
        <v>940</v>
      </c>
    </row>
    <row r="97" spans="1:2">
      <c r="A97" s="8" t="s">
        <v>1223</v>
      </c>
      <c r="B97" t="s">
        <v>940</v>
      </c>
    </row>
    <row r="98" spans="1:2">
      <c r="A98" s="8" t="s">
        <v>1224</v>
      </c>
      <c r="B98" t="s">
        <v>10291</v>
      </c>
    </row>
    <row r="99" spans="1:2">
      <c r="A99" s="8" t="s">
        <v>1225</v>
      </c>
      <c r="B99" t="s">
        <v>10291</v>
      </c>
    </row>
    <row r="100" spans="1:2">
      <c r="A100" s="8" t="s">
        <v>1226</v>
      </c>
      <c r="B100" t="s">
        <v>10292</v>
      </c>
    </row>
    <row r="101" spans="1:2">
      <c r="A101" s="8" t="s">
        <v>1227</v>
      </c>
      <c r="B101" t="s">
        <v>940</v>
      </c>
    </row>
    <row r="102" spans="1:2">
      <c r="A102" s="8" t="s">
        <v>1228</v>
      </c>
      <c r="B102" t="s">
        <v>940</v>
      </c>
    </row>
    <row r="103" spans="1:2">
      <c r="A103" s="8" t="s">
        <v>1229</v>
      </c>
      <c r="B103" t="s">
        <v>10292</v>
      </c>
    </row>
    <row r="104" spans="1:2">
      <c r="A104" s="8" t="s">
        <v>1230</v>
      </c>
      <c r="B104" t="s">
        <v>10293</v>
      </c>
    </row>
    <row r="105" spans="1:2">
      <c r="A105" s="8" t="s">
        <v>1231</v>
      </c>
      <c r="B105" t="s">
        <v>940</v>
      </c>
    </row>
    <row r="106" spans="1:2">
      <c r="A106" s="8" t="s">
        <v>1232</v>
      </c>
      <c r="B106" t="s">
        <v>10294</v>
      </c>
    </row>
    <row r="107" spans="1:2">
      <c r="A107" s="8" t="s">
        <v>1233</v>
      </c>
      <c r="B107" t="s">
        <v>940</v>
      </c>
    </row>
    <row r="108" spans="1:2">
      <c r="A108" s="8" t="s">
        <v>1234</v>
      </c>
      <c r="B108" t="s">
        <v>940</v>
      </c>
    </row>
    <row r="109" spans="1:2">
      <c r="A109" s="8" t="s">
        <v>1235</v>
      </c>
      <c r="B109" t="s">
        <v>940</v>
      </c>
    </row>
    <row r="110" spans="1:2">
      <c r="A110" s="8" t="s">
        <v>1236</v>
      </c>
      <c r="B110" t="s">
        <v>10295</v>
      </c>
    </row>
    <row r="111" spans="1:2">
      <c r="A111" s="8" t="s">
        <v>1237</v>
      </c>
      <c r="B111" t="s">
        <v>10296</v>
      </c>
    </row>
    <row r="112" spans="1:2">
      <c r="A112" s="8" t="s">
        <v>1238</v>
      </c>
      <c r="B112" t="s">
        <v>940</v>
      </c>
    </row>
    <row r="113" spans="1:2">
      <c r="A113" s="8" t="s">
        <v>1239</v>
      </c>
      <c r="B113" t="s">
        <v>10296</v>
      </c>
    </row>
    <row r="114" spans="1:2">
      <c r="A114" s="8" t="s">
        <v>1240</v>
      </c>
      <c r="B114" t="s">
        <v>10297</v>
      </c>
    </row>
    <row r="115" spans="1:2">
      <c r="A115" s="8" t="s">
        <v>1241</v>
      </c>
      <c r="B115" t="s">
        <v>10296</v>
      </c>
    </row>
    <row r="116" spans="1:2">
      <c r="A116" s="8" t="s">
        <v>1242</v>
      </c>
      <c r="B116" t="s">
        <v>10290</v>
      </c>
    </row>
    <row r="117" spans="1:2">
      <c r="A117" s="8" t="s">
        <v>1243</v>
      </c>
      <c r="B117" t="s">
        <v>10296</v>
      </c>
    </row>
    <row r="118" spans="1:2">
      <c r="A118" s="8" t="s">
        <v>1244</v>
      </c>
      <c r="B118" t="s">
        <v>10286</v>
      </c>
    </row>
    <row r="119" spans="1:2">
      <c r="A119" s="8" t="s">
        <v>1245</v>
      </c>
      <c r="B119" t="s">
        <v>940</v>
      </c>
    </row>
    <row r="120" spans="1:2">
      <c r="A120" s="8" t="s">
        <v>1246</v>
      </c>
      <c r="B120" t="s">
        <v>10292</v>
      </c>
    </row>
    <row r="121" spans="1:2">
      <c r="A121" s="8" t="s">
        <v>1247</v>
      </c>
      <c r="B121" t="s">
        <v>10290</v>
      </c>
    </row>
    <row r="122" spans="1:2">
      <c r="A122" s="8" t="s">
        <v>1248</v>
      </c>
      <c r="B122" t="s">
        <v>10298</v>
      </c>
    </row>
    <row r="123" spans="1:2">
      <c r="A123" s="8" t="s">
        <v>1249</v>
      </c>
      <c r="B123" t="s">
        <v>940</v>
      </c>
    </row>
    <row r="124" spans="1:2">
      <c r="A124" s="8" t="s">
        <v>1250</v>
      </c>
      <c r="B124" t="s">
        <v>10285</v>
      </c>
    </row>
    <row r="125" spans="1:2">
      <c r="A125" s="8" t="s">
        <v>1251</v>
      </c>
      <c r="B125" t="s">
        <v>10299</v>
      </c>
    </row>
    <row r="126" spans="1:2">
      <c r="A126" s="8" t="s">
        <v>1252</v>
      </c>
      <c r="B126" t="s">
        <v>10300</v>
      </c>
    </row>
    <row r="127" spans="1:2">
      <c r="A127" s="8" t="s">
        <v>1253</v>
      </c>
      <c r="B127" t="s">
        <v>10301</v>
      </c>
    </row>
    <row r="128" spans="1:2">
      <c r="A128" s="8" t="s">
        <v>1254</v>
      </c>
      <c r="B128" t="s">
        <v>940</v>
      </c>
    </row>
    <row r="129" spans="1:2">
      <c r="A129" s="8" t="s">
        <v>1255</v>
      </c>
      <c r="B129" t="s">
        <v>10290</v>
      </c>
    </row>
    <row r="130" spans="1:2">
      <c r="A130" s="8" t="s">
        <v>1256</v>
      </c>
      <c r="B130" t="s">
        <v>940</v>
      </c>
    </row>
    <row r="131" spans="1:2">
      <c r="A131" s="8" t="s">
        <v>1257</v>
      </c>
      <c r="B131" t="s">
        <v>940</v>
      </c>
    </row>
    <row r="132" spans="1:2">
      <c r="A132" s="8" t="s">
        <v>1258</v>
      </c>
      <c r="B132" t="s">
        <v>940</v>
      </c>
    </row>
    <row r="133" spans="1:2">
      <c r="A133" s="8" t="s">
        <v>1259</v>
      </c>
      <c r="B133" t="s">
        <v>940</v>
      </c>
    </row>
    <row r="134" spans="1:2">
      <c r="A134" s="8" t="s">
        <v>1260</v>
      </c>
      <c r="B134" t="s">
        <v>940</v>
      </c>
    </row>
    <row r="135" spans="1:2">
      <c r="A135" s="8" t="s">
        <v>1261</v>
      </c>
      <c r="B135" t="s">
        <v>10302</v>
      </c>
    </row>
    <row r="136" spans="1:2">
      <c r="A136" s="8" t="s">
        <v>1262</v>
      </c>
      <c r="B136" t="s">
        <v>940</v>
      </c>
    </row>
    <row r="137" spans="1:2">
      <c r="A137" s="8" t="s">
        <v>1263</v>
      </c>
      <c r="B137" t="s">
        <v>10292</v>
      </c>
    </row>
    <row r="138" spans="1:2">
      <c r="A138" s="8" t="s">
        <v>1264</v>
      </c>
      <c r="B138" t="s">
        <v>10293</v>
      </c>
    </row>
    <row r="139" spans="1:2">
      <c r="A139" s="8" t="s">
        <v>1265</v>
      </c>
      <c r="B139" t="s">
        <v>10303</v>
      </c>
    </row>
    <row r="140" spans="1:2">
      <c r="A140" s="8" t="s">
        <v>1266</v>
      </c>
      <c r="B140" t="s">
        <v>10304</v>
      </c>
    </row>
    <row r="141" spans="1:2">
      <c r="A141" s="8" t="s">
        <v>1267</v>
      </c>
      <c r="B141" t="s">
        <v>10292</v>
      </c>
    </row>
    <row r="142" spans="1:2">
      <c r="A142" s="8" t="s">
        <v>1268</v>
      </c>
      <c r="B142" t="s">
        <v>10292</v>
      </c>
    </row>
    <row r="143" spans="1:2">
      <c r="A143" s="8" t="s">
        <v>1269</v>
      </c>
      <c r="B143" t="s">
        <v>10305</v>
      </c>
    </row>
    <row r="144" spans="1:2">
      <c r="A144" s="8" t="s">
        <v>1270</v>
      </c>
      <c r="B144" t="s">
        <v>10306</v>
      </c>
    </row>
    <row r="145" spans="1:2">
      <c r="A145" s="8" t="s">
        <v>1271</v>
      </c>
      <c r="B145" t="s">
        <v>940</v>
      </c>
    </row>
    <row r="146" spans="1:2">
      <c r="A146" s="8" t="s">
        <v>1272</v>
      </c>
      <c r="B146" t="s">
        <v>10307</v>
      </c>
    </row>
    <row r="147" spans="1:2">
      <c r="A147" s="8" t="s">
        <v>1273</v>
      </c>
      <c r="B147" t="s">
        <v>940</v>
      </c>
    </row>
    <row r="148" spans="1:2">
      <c r="A148" s="8" t="s">
        <v>1274</v>
      </c>
      <c r="B148" t="s">
        <v>10291</v>
      </c>
    </row>
    <row r="149" spans="1:2">
      <c r="A149" s="8" t="s">
        <v>1275</v>
      </c>
      <c r="B149" t="s">
        <v>940</v>
      </c>
    </row>
    <row r="150" spans="1:2">
      <c r="A150" s="8" t="s">
        <v>1276</v>
      </c>
      <c r="B150" t="s">
        <v>10285</v>
      </c>
    </row>
    <row r="151" spans="1:2">
      <c r="A151" s="8" t="s">
        <v>1277</v>
      </c>
      <c r="B151" t="s">
        <v>940</v>
      </c>
    </row>
    <row r="152" spans="1:2">
      <c r="A152" s="8" t="s">
        <v>1278</v>
      </c>
      <c r="B152" t="s">
        <v>10308</v>
      </c>
    </row>
    <row r="153" spans="1:2">
      <c r="A153" s="8" t="s">
        <v>1279</v>
      </c>
      <c r="B153" t="s">
        <v>10295</v>
      </c>
    </row>
    <row r="154" spans="1:2">
      <c r="A154" s="8" t="s">
        <v>1280</v>
      </c>
      <c r="B154" t="s">
        <v>10292</v>
      </c>
    </row>
    <row r="155" spans="1:2">
      <c r="A155" s="8" t="s">
        <v>1281</v>
      </c>
      <c r="B155" t="s">
        <v>10292</v>
      </c>
    </row>
    <row r="156" spans="1:2">
      <c r="A156" s="8" t="s">
        <v>1282</v>
      </c>
      <c r="B156" t="s">
        <v>10309</v>
      </c>
    </row>
    <row r="157" spans="1:2">
      <c r="A157" s="8" t="s">
        <v>1283</v>
      </c>
      <c r="B157" t="s">
        <v>10310</v>
      </c>
    </row>
    <row r="158" spans="1:2">
      <c r="A158" s="8" t="s">
        <v>1284</v>
      </c>
      <c r="B158" t="s">
        <v>10311</v>
      </c>
    </row>
    <row r="159" spans="1:2">
      <c r="A159" s="8" t="s">
        <v>1285</v>
      </c>
      <c r="B159" t="s">
        <v>10311</v>
      </c>
    </row>
    <row r="160" spans="1:2">
      <c r="A160" s="8" t="s">
        <v>1286</v>
      </c>
      <c r="B160" t="s">
        <v>10312</v>
      </c>
    </row>
    <row r="161" spans="1:2">
      <c r="A161" s="8" t="s">
        <v>1287</v>
      </c>
      <c r="B161" t="s">
        <v>10311</v>
      </c>
    </row>
    <row r="162" spans="1:2">
      <c r="A162" s="8" t="s">
        <v>1288</v>
      </c>
      <c r="B162" t="s">
        <v>10286</v>
      </c>
    </row>
    <row r="163" spans="1:2">
      <c r="A163" s="8" t="s">
        <v>1289</v>
      </c>
      <c r="B163" t="s">
        <v>940</v>
      </c>
    </row>
    <row r="164" spans="1:2">
      <c r="A164" s="8" t="s">
        <v>1290</v>
      </c>
      <c r="B164" t="s">
        <v>10290</v>
      </c>
    </row>
    <row r="165" spans="1:2">
      <c r="A165" s="8" t="s">
        <v>838</v>
      </c>
      <c r="B165" t="s">
        <v>10293</v>
      </c>
    </row>
    <row r="166" spans="1:2">
      <c r="A166" s="8" t="s">
        <v>1291</v>
      </c>
      <c r="B166" t="s">
        <v>10312</v>
      </c>
    </row>
    <row r="167" spans="1:2">
      <c r="A167" s="8" t="s">
        <v>1292</v>
      </c>
      <c r="B167" t="s">
        <v>940</v>
      </c>
    </row>
    <row r="168" spans="1:2">
      <c r="A168" s="8" t="s">
        <v>1293</v>
      </c>
      <c r="B168" t="s">
        <v>10292</v>
      </c>
    </row>
    <row r="169" spans="1:2">
      <c r="A169" s="8" t="s">
        <v>1294</v>
      </c>
      <c r="B169" t="s">
        <v>10312</v>
      </c>
    </row>
    <row r="170" spans="1:2">
      <c r="A170" s="8" t="s">
        <v>1295</v>
      </c>
      <c r="B170" t="s">
        <v>10313</v>
      </c>
    </row>
    <row r="171" spans="1:2">
      <c r="A171" s="8" t="s">
        <v>1296</v>
      </c>
      <c r="B171" t="s">
        <v>10314</v>
      </c>
    </row>
    <row r="172" spans="1:2">
      <c r="A172" s="8" t="s">
        <v>1297</v>
      </c>
      <c r="B172" t="s">
        <v>940</v>
      </c>
    </row>
    <row r="173" spans="1:2">
      <c r="A173" s="8" t="s">
        <v>1298</v>
      </c>
      <c r="B173" t="s">
        <v>10315</v>
      </c>
    </row>
    <row r="174" spans="1:2">
      <c r="A174" s="8" t="s">
        <v>1299</v>
      </c>
      <c r="B174" t="s">
        <v>10315</v>
      </c>
    </row>
    <row r="175" spans="1:2">
      <c r="A175" s="8" t="s">
        <v>1300</v>
      </c>
      <c r="B175" t="s">
        <v>940</v>
      </c>
    </row>
    <row r="176" spans="1:2">
      <c r="A176" s="8" t="s">
        <v>1301</v>
      </c>
      <c r="B176" t="s">
        <v>940</v>
      </c>
    </row>
    <row r="177" spans="1:2">
      <c r="A177" s="8" t="s">
        <v>1302</v>
      </c>
      <c r="B177" t="s">
        <v>10293</v>
      </c>
    </row>
    <row r="178" spans="1:2">
      <c r="A178" s="8" t="s">
        <v>1303</v>
      </c>
      <c r="B178" t="s">
        <v>10293</v>
      </c>
    </row>
    <row r="179" spans="1:2">
      <c r="A179" s="8" t="s">
        <v>1304</v>
      </c>
      <c r="B179" t="s">
        <v>10315</v>
      </c>
    </row>
    <row r="180" spans="1:2">
      <c r="A180" s="8" t="s">
        <v>1305</v>
      </c>
      <c r="B180" t="s">
        <v>10301</v>
      </c>
    </row>
    <row r="181" spans="1:2">
      <c r="A181" s="8" t="s">
        <v>1306</v>
      </c>
      <c r="B181" t="s">
        <v>10316</v>
      </c>
    </row>
    <row r="182" spans="1:2">
      <c r="A182" s="8" t="s">
        <v>1307</v>
      </c>
      <c r="B182" t="s">
        <v>10292</v>
      </c>
    </row>
    <row r="183" spans="1:2">
      <c r="A183" s="8" t="s">
        <v>918</v>
      </c>
      <c r="B183" t="s">
        <v>10311</v>
      </c>
    </row>
    <row r="184" spans="1:2">
      <c r="A184" s="8" t="s">
        <v>1308</v>
      </c>
      <c r="B184" t="s">
        <v>10295</v>
      </c>
    </row>
    <row r="185" spans="1:2">
      <c r="A185" s="8" t="s">
        <v>1309</v>
      </c>
      <c r="B185" t="s">
        <v>10291</v>
      </c>
    </row>
    <row r="186" spans="1:2">
      <c r="A186" s="8" t="s">
        <v>1310</v>
      </c>
      <c r="B186" t="s">
        <v>10317</v>
      </c>
    </row>
    <row r="187" spans="1:2">
      <c r="A187" s="8" t="s">
        <v>1311</v>
      </c>
      <c r="B187" t="s">
        <v>10318</v>
      </c>
    </row>
    <row r="188" spans="1:2">
      <c r="A188" s="8" t="s">
        <v>1312</v>
      </c>
      <c r="B188" t="s">
        <v>940</v>
      </c>
    </row>
    <row r="189" spans="1:2">
      <c r="A189" s="8" t="s">
        <v>1313</v>
      </c>
      <c r="B189" t="s">
        <v>10295</v>
      </c>
    </row>
    <row r="190" spans="1:2">
      <c r="A190" s="8" t="s">
        <v>1314</v>
      </c>
      <c r="B190" t="s">
        <v>10293</v>
      </c>
    </row>
    <row r="191" spans="1:2">
      <c r="A191" s="8" t="s">
        <v>1315</v>
      </c>
      <c r="B191" t="s">
        <v>10300</v>
      </c>
    </row>
    <row r="192" spans="1:2">
      <c r="A192" s="8" t="s">
        <v>1316</v>
      </c>
      <c r="B192" t="s">
        <v>10295</v>
      </c>
    </row>
    <row r="193" spans="1:2">
      <c r="A193" s="8" t="s">
        <v>1317</v>
      </c>
      <c r="B193" t="s">
        <v>10285</v>
      </c>
    </row>
    <row r="194" spans="1:2">
      <c r="A194" s="8" t="s">
        <v>1318</v>
      </c>
      <c r="B194" t="s">
        <v>10292</v>
      </c>
    </row>
    <row r="195" spans="1:2">
      <c r="A195" s="8" t="s">
        <v>1319</v>
      </c>
      <c r="B195" t="s">
        <v>10319</v>
      </c>
    </row>
    <row r="196" spans="1:2">
      <c r="A196" s="8" t="s">
        <v>1320</v>
      </c>
      <c r="B196" t="s">
        <v>10302</v>
      </c>
    </row>
    <row r="197" spans="1:2">
      <c r="A197" s="8" t="s">
        <v>1321</v>
      </c>
      <c r="B197" t="s">
        <v>10301</v>
      </c>
    </row>
    <row r="198" spans="1:2">
      <c r="A198" s="8" t="s">
        <v>1322</v>
      </c>
      <c r="B198" t="s">
        <v>10320</v>
      </c>
    </row>
    <row r="199" spans="1:2">
      <c r="A199" s="8" t="s">
        <v>1323</v>
      </c>
      <c r="B199" t="s">
        <v>10318</v>
      </c>
    </row>
    <row r="200" spans="1:2">
      <c r="A200" s="8" t="s">
        <v>1324</v>
      </c>
      <c r="B200" t="s">
        <v>10306</v>
      </c>
    </row>
    <row r="201" spans="1:2">
      <c r="A201" s="8" t="s">
        <v>1325</v>
      </c>
      <c r="B201" t="s">
        <v>10305</v>
      </c>
    </row>
    <row r="202" spans="1:2">
      <c r="A202" s="8" t="s">
        <v>1326</v>
      </c>
      <c r="B202" t="s">
        <v>10285</v>
      </c>
    </row>
    <row r="203" spans="1:2">
      <c r="A203" s="8" t="s">
        <v>789</v>
      </c>
      <c r="B203" t="s">
        <v>10311</v>
      </c>
    </row>
    <row r="204" spans="1:2">
      <c r="A204" s="8" t="s">
        <v>1327</v>
      </c>
      <c r="B204" t="s">
        <v>10284</v>
      </c>
    </row>
    <row r="205" spans="1:2">
      <c r="A205" s="8" t="s">
        <v>1328</v>
      </c>
      <c r="B205" t="s">
        <v>10321</v>
      </c>
    </row>
    <row r="206" spans="1:2">
      <c r="A206" s="8" t="s">
        <v>1329</v>
      </c>
      <c r="B206" t="s">
        <v>10293</v>
      </c>
    </row>
    <row r="207" spans="1:2">
      <c r="A207" s="8" t="s">
        <v>1330</v>
      </c>
      <c r="B207" t="s">
        <v>10305</v>
      </c>
    </row>
    <row r="208" spans="1:2">
      <c r="A208" s="8" t="s">
        <v>1331</v>
      </c>
      <c r="B208" t="s">
        <v>10322</v>
      </c>
    </row>
    <row r="209" spans="1:2">
      <c r="A209" s="8" t="s">
        <v>1332</v>
      </c>
      <c r="B209" t="s">
        <v>940</v>
      </c>
    </row>
    <row r="210" spans="1:2">
      <c r="A210" s="8" t="s">
        <v>1333</v>
      </c>
      <c r="B210" t="s">
        <v>940</v>
      </c>
    </row>
    <row r="211" spans="1:2">
      <c r="A211" s="8" t="s">
        <v>1334</v>
      </c>
      <c r="B211" t="s">
        <v>10293</v>
      </c>
    </row>
    <row r="212" spans="1:2">
      <c r="A212" s="8" t="s">
        <v>1335</v>
      </c>
      <c r="B212" t="s">
        <v>10285</v>
      </c>
    </row>
    <row r="213" spans="1:2">
      <c r="A213" s="8" t="s">
        <v>1336</v>
      </c>
      <c r="B213" t="s">
        <v>10285</v>
      </c>
    </row>
    <row r="214" spans="1:2">
      <c r="A214" s="8" t="s">
        <v>1337</v>
      </c>
      <c r="B214" t="s">
        <v>10323</v>
      </c>
    </row>
    <row r="215" spans="1:2">
      <c r="A215" s="8" t="s">
        <v>1338</v>
      </c>
      <c r="B215" t="s">
        <v>10290</v>
      </c>
    </row>
    <row r="216" spans="1:2">
      <c r="A216" s="8" t="s">
        <v>1339</v>
      </c>
      <c r="B216" t="s">
        <v>940</v>
      </c>
    </row>
    <row r="217" spans="1:2">
      <c r="A217" s="8" t="s">
        <v>1340</v>
      </c>
      <c r="B217" t="s">
        <v>10312</v>
      </c>
    </row>
    <row r="218" spans="1:2">
      <c r="A218" s="8" t="s">
        <v>1341</v>
      </c>
      <c r="B218" t="s">
        <v>10324</v>
      </c>
    </row>
    <row r="219" spans="1:2">
      <c r="A219" s="8" t="s">
        <v>1342</v>
      </c>
      <c r="B219" t="s">
        <v>10312</v>
      </c>
    </row>
    <row r="220" spans="1:2">
      <c r="A220" s="8" t="s">
        <v>1343</v>
      </c>
      <c r="B220" t="s">
        <v>10325</v>
      </c>
    </row>
    <row r="221" spans="1:2">
      <c r="A221" s="8" t="s">
        <v>1344</v>
      </c>
      <c r="B221" t="s">
        <v>10326</v>
      </c>
    </row>
    <row r="222" spans="1:2">
      <c r="A222" s="8" t="s">
        <v>1345</v>
      </c>
      <c r="B222" t="s">
        <v>10327</v>
      </c>
    </row>
    <row r="223" spans="1:2">
      <c r="A223" s="8" t="s">
        <v>1346</v>
      </c>
      <c r="B223" t="s">
        <v>10315</v>
      </c>
    </row>
    <row r="224" spans="1:2">
      <c r="A224" s="8" t="s">
        <v>1347</v>
      </c>
      <c r="B224" t="s">
        <v>10319</v>
      </c>
    </row>
    <row r="225" spans="1:2">
      <c r="A225" s="8" t="s">
        <v>1348</v>
      </c>
      <c r="B225" t="s">
        <v>10293</v>
      </c>
    </row>
    <row r="226" spans="1:2">
      <c r="A226" s="8" t="s">
        <v>1349</v>
      </c>
      <c r="B226" t="s">
        <v>10293</v>
      </c>
    </row>
    <row r="227" spans="1:2">
      <c r="A227" s="8" t="s">
        <v>1350</v>
      </c>
      <c r="B227" t="s">
        <v>10295</v>
      </c>
    </row>
    <row r="228" spans="1:2">
      <c r="A228" s="8" t="s">
        <v>1351</v>
      </c>
      <c r="B228" t="s">
        <v>10328</v>
      </c>
    </row>
    <row r="229" spans="1:2">
      <c r="A229" s="8" t="s">
        <v>1352</v>
      </c>
      <c r="B229" t="s">
        <v>10329</v>
      </c>
    </row>
    <row r="230" spans="1:2">
      <c r="A230" s="8" t="s">
        <v>1353</v>
      </c>
      <c r="B230" t="s">
        <v>10295</v>
      </c>
    </row>
    <row r="231" spans="1:2">
      <c r="A231" s="8" t="s">
        <v>1354</v>
      </c>
      <c r="B231" t="s">
        <v>10295</v>
      </c>
    </row>
    <row r="232" spans="1:2">
      <c r="A232" s="8" t="s">
        <v>1355</v>
      </c>
      <c r="B232" t="s">
        <v>10330</v>
      </c>
    </row>
    <row r="233" spans="1:2">
      <c r="A233" s="8" t="s">
        <v>1356</v>
      </c>
      <c r="B233" t="s">
        <v>10331</v>
      </c>
    </row>
    <row r="234" spans="1:2">
      <c r="A234" s="8" t="s">
        <v>1357</v>
      </c>
      <c r="B234" t="s">
        <v>10295</v>
      </c>
    </row>
    <row r="235" spans="1:2">
      <c r="A235" s="8" t="s">
        <v>1358</v>
      </c>
      <c r="B235" t="s">
        <v>10285</v>
      </c>
    </row>
    <row r="236" spans="1:2">
      <c r="A236" s="8" t="s">
        <v>1359</v>
      </c>
      <c r="B236" t="s">
        <v>10332</v>
      </c>
    </row>
    <row r="237" spans="1:2">
      <c r="A237" s="8" t="s">
        <v>1360</v>
      </c>
      <c r="B237" t="s">
        <v>10333</v>
      </c>
    </row>
    <row r="238" spans="1:2">
      <c r="A238" s="8" t="s">
        <v>1361</v>
      </c>
      <c r="B238" t="s">
        <v>10334</v>
      </c>
    </row>
    <row r="239" spans="1:2">
      <c r="A239" s="8" t="s">
        <v>1362</v>
      </c>
      <c r="B239" t="s">
        <v>10304</v>
      </c>
    </row>
    <row r="240" spans="1:2">
      <c r="A240" s="8" t="s">
        <v>1363</v>
      </c>
      <c r="B240" t="s">
        <v>10335</v>
      </c>
    </row>
    <row r="241" spans="1:2">
      <c r="A241" s="8" t="s">
        <v>1364</v>
      </c>
      <c r="B241" t="s">
        <v>10306</v>
      </c>
    </row>
    <row r="242" spans="1:2">
      <c r="A242" s="8" t="s">
        <v>1365</v>
      </c>
      <c r="B242" t="s">
        <v>10295</v>
      </c>
    </row>
    <row r="243" spans="1:2">
      <c r="A243" s="8" t="s">
        <v>828</v>
      </c>
      <c r="B243" t="s">
        <v>10301</v>
      </c>
    </row>
    <row r="244" spans="1:2">
      <c r="A244" s="8" t="s">
        <v>818</v>
      </c>
      <c r="B244" t="s">
        <v>10295</v>
      </c>
    </row>
    <row r="245" spans="1:2">
      <c r="A245" s="8" t="s">
        <v>1366</v>
      </c>
      <c r="B245" t="s">
        <v>10336</v>
      </c>
    </row>
    <row r="246" spans="1:2">
      <c r="A246" s="8" t="s">
        <v>893</v>
      </c>
      <c r="B246" t="s">
        <v>10330</v>
      </c>
    </row>
    <row r="247" spans="1:2">
      <c r="A247" s="8" t="s">
        <v>1367</v>
      </c>
      <c r="B247" t="s">
        <v>10295</v>
      </c>
    </row>
    <row r="248" spans="1:2">
      <c r="A248" s="8" t="s">
        <v>1368</v>
      </c>
      <c r="B248" t="s">
        <v>10295</v>
      </c>
    </row>
    <row r="249" spans="1:2">
      <c r="A249" s="8" t="s">
        <v>1369</v>
      </c>
      <c r="B249" t="s">
        <v>10337</v>
      </c>
    </row>
    <row r="250" spans="1:2">
      <c r="A250" s="8" t="s">
        <v>1370</v>
      </c>
      <c r="B250" t="s">
        <v>10284</v>
      </c>
    </row>
    <row r="251" spans="1:2">
      <c r="A251" s="8" t="s">
        <v>794</v>
      </c>
      <c r="B251" t="s">
        <v>10338</v>
      </c>
    </row>
    <row r="252" spans="1:2">
      <c r="A252" s="8" t="s">
        <v>1371</v>
      </c>
      <c r="B252" t="s">
        <v>10295</v>
      </c>
    </row>
    <row r="253" spans="1:2">
      <c r="A253" s="8" t="s">
        <v>1372</v>
      </c>
      <c r="B253" t="s">
        <v>10339</v>
      </c>
    </row>
    <row r="254" spans="1:2">
      <c r="A254" s="8" t="s">
        <v>1373</v>
      </c>
      <c r="B254" t="s">
        <v>10295</v>
      </c>
    </row>
    <row r="255" spans="1:2">
      <c r="A255" s="8" t="s">
        <v>914</v>
      </c>
      <c r="B255" t="s">
        <v>10340</v>
      </c>
    </row>
    <row r="256" spans="1:2">
      <c r="A256" s="8" t="s">
        <v>1374</v>
      </c>
      <c r="B256" t="s">
        <v>10295</v>
      </c>
    </row>
    <row r="257" spans="1:2">
      <c r="A257" s="8" t="s">
        <v>1375</v>
      </c>
      <c r="B257" t="s">
        <v>10341</v>
      </c>
    </row>
    <row r="258" spans="1:2">
      <c r="A258" s="8" t="s">
        <v>1376</v>
      </c>
      <c r="B258" t="s">
        <v>10290</v>
      </c>
    </row>
    <row r="259" spans="1:2">
      <c r="A259" s="8" t="s">
        <v>1377</v>
      </c>
      <c r="B259" t="s">
        <v>10293</v>
      </c>
    </row>
    <row r="260" spans="1:2">
      <c r="A260" s="8" t="s">
        <v>1378</v>
      </c>
      <c r="B260" t="s">
        <v>10315</v>
      </c>
    </row>
    <row r="261" spans="1:2">
      <c r="A261" s="8" t="s">
        <v>1379</v>
      </c>
      <c r="B261" t="s">
        <v>10342</v>
      </c>
    </row>
    <row r="262" spans="1:2">
      <c r="A262" s="8" t="s">
        <v>1380</v>
      </c>
      <c r="B262" t="s">
        <v>10311</v>
      </c>
    </row>
    <row r="263" spans="1:2">
      <c r="A263" s="8" t="s">
        <v>1381</v>
      </c>
      <c r="B263" t="s">
        <v>10343</v>
      </c>
    </row>
    <row r="264" spans="1:2">
      <c r="A264" s="8" t="s">
        <v>1382</v>
      </c>
      <c r="B264" t="s">
        <v>10316</v>
      </c>
    </row>
    <row r="265" spans="1:2">
      <c r="A265" s="8" t="s">
        <v>1383</v>
      </c>
      <c r="B265" t="s">
        <v>10295</v>
      </c>
    </row>
    <row r="266" spans="1:2">
      <c r="A266" s="8" t="s">
        <v>1384</v>
      </c>
      <c r="B266" t="s">
        <v>10292</v>
      </c>
    </row>
    <row r="267" spans="1:2">
      <c r="A267" s="8" t="s">
        <v>1385</v>
      </c>
      <c r="B267" t="s">
        <v>10295</v>
      </c>
    </row>
    <row r="268" spans="1:2">
      <c r="A268" s="8" t="s">
        <v>1386</v>
      </c>
      <c r="B268" t="s">
        <v>10324</v>
      </c>
    </row>
    <row r="269" spans="1:2">
      <c r="A269" s="8" t="s">
        <v>1387</v>
      </c>
      <c r="B269" t="s">
        <v>10344</v>
      </c>
    </row>
    <row r="270" spans="1:2">
      <c r="A270" s="8" t="s">
        <v>1388</v>
      </c>
      <c r="B270" t="s">
        <v>10295</v>
      </c>
    </row>
    <row r="271" spans="1:2">
      <c r="A271" s="8" t="s">
        <v>1389</v>
      </c>
      <c r="B271" t="s">
        <v>10344</v>
      </c>
    </row>
    <row r="272" spans="1:2">
      <c r="A272" s="8" t="s">
        <v>660</v>
      </c>
      <c r="B272" t="s">
        <v>10304</v>
      </c>
    </row>
    <row r="273" spans="1:2">
      <c r="A273" s="8" t="s">
        <v>1390</v>
      </c>
      <c r="B273" t="s">
        <v>10302</v>
      </c>
    </row>
    <row r="274" spans="1:2">
      <c r="A274" s="8" t="s">
        <v>1391</v>
      </c>
      <c r="B274" t="s">
        <v>10316</v>
      </c>
    </row>
    <row r="275" spans="1:2">
      <c r="A275" s="8" t="s">
        <v>1392</v>
      </c>
      <c r="B275" t="s">
        <v>10334</v>
      </c>
    </row>
    <row r="276" spans="1:2">
      <c r="A276" s="8" t="s">
        <v>1393</v>
      </c>
      <c r="B276" t="s">
        <v>10315</v>
      </c>
    </row>
    <row r="277" spans="1:2">
      <c r="A277" s="8" t="s">
        <v>1394</v>
      </c>
      <c r="B277" t="s">
        <v>10301</v>
      </c>
    </row>
    <row r="278" spans="1:2">
      <c r="A278" s="8" t="s">
        <v>1395</v>
      </c>
      <c r="B278" t="s">
        <v>10338</v>
      </c>
    </row>
    <row r="279" spans="1:2">
      <c r="A279" s="8" t="s">
        <v>788</v>
      </c>
      <c r="B279" t="s">
        <v>10338</v>
      </c>
    </row>
    <row r="280" spans="1:2">
      <c r="A280" s="8" t="s">
        <v>1396</v>
      </c>
      <c r="B280" t="s">
        <v>10345</v>
      </c>
    </row>
    <row r="281" spans="1:2">
      <c r="A281" s="8" t="s">
        <v>1397</v>
      </c>
      <c r="B281" t="s">
        <v>10328</v>
      </c>
    </row>
    <row r="282" spans="1:2">
      <c r="A282" s="8" t="s">
        <v>1398</v>
      </c>
      <c r="B282" t="s">
        <v>10302</v>
      </c>
    </row>
    <row r="283" spans="1:2">
      <c r="A283" s="8" t="s">
        <v>1399</v>
      </c>
      <c r="B283" t="s">
        <v>10295</v>
      </c>
    </row>
    <row r="284" spans="1:2">
      <c r="A284" s="8" t="s">
        <v>1400</v>
      </c>
      <c r="B284" t="s">
        <v>10313</v>
      </c>
    </row>
    <row r="285" spans="1:2">
      <c r="A285" s="8" t="s">
        <v>1401</v>
      </c>
      <c r="B285" t="s">
        <v>10346</v>
      </c>
    </row>
    <row r="286" spans="1:2">
      <c r="A286" s="8" t="s">
        <v>1402</v>
      </c>
      <c r="B286" t="s">
        <v>10310</v>
      </c>
    </row>
    <row r="287" spans="1:2">
      <c r="A287" s="8" t="s">
        <v>933</v>
      </c>
      <c r="B287" t="s">
        <v>10347</v>
      </c>
    </row>
    <row r="288" spans="1:2">
      <c r="A288" s="8" t="s">
        <v>1403</v>
      </c>
      <c r="B288" t="s">
        <v>10285</v>
      </c>
    </row>
    <row r="289" spans="1:2">
      <c r="A289" s="8" t="s">
        <v>1404</v>
      </c>
      <c r="B289" t="s">
        <v>10286</v>
      </c>
    </row>
    <row r="290" spans="1:2">
      <c r="A290" s="8" t="s">
        <v>1405</v>
      </c>
      <c r="B290" t="s">
        <v>10295</v>
      </c>
    </row>
    <row r="291" spans="1:2">
      <c r="A291" s="8" t="s">
        <v>1406</v>
      </c>
      <c r="B291" t="s">
        <v>10285</v>
      </c>
    </row>
    <row r="292" spans="1:2">
      <c r="A292" s="8" t="s">
        <v>1407</v>
      </c>
      <c r="B292" t="s">
        <v>10343</v>
      </c>
    </row>
    <row r="293" spans="1:2">
      <c r="A293" s="8" t="s">
        <v>911</v>
      </c>
      <c r="B293" t="s">
        <v>10305</v>
      </c>
    </row>
    <row r="294" spans="1:2">
      <c r="A294" s="8" t="s">
        <v>935</v>
      </c>
      <c r="B294" t="s">
        <v>10338</v>
      </c>
    </row>
    <row r="295" spans="1:2">
      <c r="A295" s="8" t="s">
        <v>1408</v>
      </c>
      <c r="B295" t="s">
        <v>10311</v>
      </c>
    </row>
    <row r="296" spans="1:2">
      <c r="A296" s="8" t="s">
        <v>1409</v>
      </c>
      <c r="B296" t="s">
        <v>10348</v>
      </c>
    </row>
    <row r="297" spans="1:2">
      <c r="A297" s="8" t="s">
        <v>1410</v>
      </c>
      <c r="B297" t="s">
        <v>10305</v>
      </c>
    </row>
    <row r="298" spans="1:2">
      <c r="A298" s="8" t="s">
        <v>1411</v>
      </c>
      <c r="B298" t="s">
        <v>10295</v>
      </c>
    </row>
    <row r="299" spans="1:2">
      <c r="A299" s="8" t="s">
        <v>1412</v>
      </c>
      <c r="B299" t="s">
        <v>10324</v>
      </c>
    </row>
    <row r="300" spans="1:2">
      <c r="A300" s="8" t="s">
        <v>1413</v>
      </c>
      <c r="B300" t="s">
        <v>10349</v>
      </c>
    </row>
    <row r="301" spans="1:2">
      <c r="A301" s="8" t="s">
        <v>1414</v>
      </c>
      <c r="B301" t="s">
        <v>10311</v>
      </c>
    </row>
    <row r="302" spans="1:2">
      <c r="A302" s="8" t="s">
        <v>1415</v>
      </c>
      <c r="B302" t="s">
        <v>10295</v>
      </c>
    </row>
    <row r="303" spans="1:2">
      <c r="A303" s="8" t="s">
        <v>1416</v>
      </c>
      <c r="B303" t="s">
        <v>10350</v>
      </c>
    </row>
    <row r="304" spans="1:2">
      <c r="A304" s="8" t="s">
        <v>1417</v>
      </c>
      <c r="B304" t="s">
        <v>10300</v>
      </c>
    </row>
    <row r="305" spans="1:2">
      <c r="A305" s="8" t="s">
        <v>726</v>
      </c>
      <c r="B305" t="s">
        <v>10351</v>
      </c>
    </row>
    <row r="306" spans="1:2">
      <c r="A306" s="8" t="s">
        <v>1418</v>
      </c>
      <c r="B306" t="s">
        <v>940</v>
      </c>
    </row>
    <row r="307" spans="1:2">
      <c r="A307" s="8" t="s">
        <v>1419</v>
      </c>
      <c r="B307" t="s">
        <v>10293</v>
      </c>
    </row>
    <row r="308" spans="1:2">
      <c r="A308" s="8" t="s">
        <v>1420</v>
      </c>
      <c r="B308" t="s">
        <v>10295</v>
      </c>
    </row>
    <row r="309" spans="1:2">
      <c r="A309" s="8" t="s">
        <v>1421</v>
      </c>
      <c r="B309" t="s">
        <v>10304</v>
      </c>
    </row>
    <row r="310" spans="1:2">
      <c r="A310" s="8" t="s">
        <v>1422</v>
      </c>
      <c r="B310" t="s">
        <v>10352</v>
      </c>
    </row>
    <row r="311" spans="1:2">
      <c r="A311" s="8" t="s">
        <v>1423</v>
      </c>
      <c r="B311" t="s">
        <v>10283</v>
      </c>
    </row>
    <row r="312" spans="1:2">
      <c r="A312" s="8" t="s">
        <v>1424</v>
      </c>
      <c r="B312" t="s">
        <v>10353</v>
      </c>
    </row>
    <row r="313" spans="1:2">
      <c r="A313" s="8" t="s">
        <v>1425</v>
      </c>
      <c r="B313" t="s">
        <v>10302</v>
      </c>
    </row>
    <row r="314" spans="1:2">
      <c r="A314" s="8" t="s">
        <v>1426</v>
      </c>
      <c r="B314" t="s">
        <v>10354</v>
      </c>
    </row>
    <row r="315" spans="1:2">
      <c r="A315" s="8" t="s">
        <v>1427</v>
      </c>
      <c r="B315" t="s">
        <v>10355</v>
      </c>
    </row>
    <row r="316" spans="1:2">
      <c r="A316" s="8" t="s">
        <v>1428</v>
      </c>
      <c r="B316" t="s">
        <v>10304</v>
      </c>
    </row>
    <row r="317" spans="1:2">
      <c r="A317" s="8" t="s">
        <v>1429</v>
      </c>
      <c r="B317" t="s">
        <v>10333</v>
      </c>
    </row>
    <row r="318" spans="1:2">
      <c r="A318" s="8" t="s">
        <v>1430</v>
      </c>
      <c r="B318" t="s">
        <v>10323</v>
      </c>
    </row>
    <row r="319" spans="1:2">
      <c r="A319" s="8" t="s">
        <v>764</v>
      </c>
      <c r="B319" t="s">
        <v>10318</v>
      </c>
    </row>
    <row r="320" spans="1:2">
      <c r="A320" s="8" t="s">
        <v>1431</v>
      </c>
      <c r="B320" t="s">
        <v>10292</v>
      </c>
    </row>
    <row r="321" spans="1:2">
      <c r="A321" s="8" t="s">
        <v>1432</v>
      </c>
      <c r="B321" t="s">
        <v>10344</v>
      </c>
    </row>
    <row r="322" spans="1:2">
      <c r="A322" s="8" t="s">
        <v>1433</v>
      </c>
      <c r="B322" t="s">
        <v>10295</v>
      </c>
    </row>
    <row r="323" spans="1:2">
      <c r="A323" s="8" t="s">
        <v>1434</v>
      </c>
      <c r="B323" t="s">
        <v>10346</v>
      </c>
    </row>
    <row r="324" spans="1:2">
      <c r="A324" s="8" t="s">
        <v>1435</v>
      </c>
      <c r="B324" t="s">
        <v>10295</v>
      </c>
    </row>
    <row r="325" spans="1:2">
      <c r="A325" s="8" t="s">
        <v>1436</v>
      </c>
      <c r="B325" t="s">
        <v>10286</v>
      </c>
    </row>
    <row r="326" spans="1:2">
      <c r="A326" s="8" t="s">
        <v>1437</v>
      </c>
      <c r="B326" t="s">
        <v>10339</v>
      </c>
    </row>
    <row r="327" spans="1:2">
      <c r="A327" s="8" t="s">
        <v>1438</v>
      </c>
      <c r="B327" t="s">
        <v>10301</v>
      </c>
    </row>
    <row r="328" spans="1:2">
      <c r="A328" s="8" t="s">
        <v>1439</v>
      </c>
      <c r="B328" t="s">
        <v>10295</v>
      </c>
    </row>
    <row r="329" spans="1:2">
      <c r="A329" s="8" t="s">
        <v>822</v>
      </c>
      <c r="B329" t="s">
        <v>10302</v>
      </c>
    </row>
    <row r="330" spans="1:2">
      <c r="A330" s="8" t="s">
        <v>806</v>
      </c>
      <c r="B330" t="s">
        <v>10339</v>
      </c>
    </row>
    <row r="331" spans="1:2">
      <c r="A331" s="8" t="s">
        <v>1440</v>
      </c>
      <c r="B331" t="s">
        <v>940</v>
      </c>
    </row>
    <row r="332" spans="1:2">
      <c r="A332" s="8" t="s">
        <v>1441</v>
      </c>
      <c r="B332" t="s">
        <v>10295</v>
      </c>
    </row>
    <row r="333" spans="1:2">
      <c r="A333" s="8" t="s">
        <v>1442</v>
      </c>
      <c r="B333" t="s">
        <v>10356</v>
      </c>
    </row>
    <row r="334" spans="1:2">
      <c r="A334" s="8" t="s">
        <v>1443</v>
      </c>
      <c r="B334" t="s">
        <v>10349</v>
      </c>
    </row>
    <row r="335" spans="1:2">
      <c r="A335" s="8" t="s">
        <v>1444</v>
      </c>
      <c r="B335" t="s">
        <v>10343</v>
      </c>
    </row>
    <row r="336" spans="1:2">
      <c r="A336" s="8" t="s">
        <v>1445</v>
      </c>
      <c r="B336" t="s">
        <v>10300</v>
      </c>
    </row>
    <row r="337" spans="1:2">
      <c r="A337" s="8" t="s">
        <v>1446</v>
      </c>
      <c r="B337" t="s">
        <v>10357</v>
      </c>
    </row>
    <row r="338" spans="1:2">
      <c r="A338" s="8" t="s">
        <v>1447</v>
      </c>
      <c r="B338" t="s">
        <v>10295</v>
      </c>
    </row>
    <row r="339" spans="1:2">
      <c r="A339" s="8" t="s">
        <v>1448</v>
      </c>
      <c r="B339" t="s">
        <v>10285</v>
      </c>
    </row>
    <row r="340" spans="1:2">
      <c r="A340" s="8" t="s">
        <v>1449</v>
      </c>
      <c r="B340" t="s">
        <v>10358</v>
      </c>
    </row>
    <row r="341" spans="1:2">
      <c r="A341" s="8" t="s">
        <v>812</v>
      </c>
      <c r="B341" t="s">
        <v>10359</v>
      </c>
    </row>
    <row r="342" spans="1:2">
      <c r="A342" s="8" t="s">
        <v>757</v>
      </c>
      <c r="B342" t="s">
        <v>10360</v>
      </c>
    </row>
    <row r="343" spans="1:2">
      <c r="A343" s="8" t="s">
        <v>786</v>
      </c>
      <c r="B343" t="s">
        <v>10326</v>
      </c>
    </row>
    <row r="344" spans="1:2">
      <c r="A344" s="8" t="s">
        <v>1450</v>
      </c>
      <c r="B344" t="s">
        <v>10293</v>
      </c>
    </row>
    <row r="345" spans="1:2">
      <c r="A345" s="8" t="s">
        <v>1451</v>
      </c>
      <c r="B345" t="s">
        <v>10361</v>
      </c>
    </row>
    <row r="346" spans="1:2">
      <c r="A346" s="8" t="s">
        <v>496</v>
      </c>
      <c r="B346" t="s">
        <v>10293</v>
      </c>
    </row>
    <row r="347" spans="1:2">
      <c r="A347" s="8" t="s">
        <v>1452</v>
      </c>
      <c r="B347" t="s">
        <v>10312</v>
      </c>
    </row>
    <row r="348" spans="1:2">
      <c r="A348" s="8" t="s">
        <v>1453</v>
      </c>
      <c r="B348" t="s">
        <v>10305</v>
      </c>
    </row>
    <row r="349" spans="1:2">
      <c r="A349" s="8" t="s">
        <v>1454</v>
      </c>
      <c r="B349" t="s">
        <v>10362</v>
      </c>
    </row>
    <row r="350" spans="1:2">
      <c r="A350" s="8" t="s">
        <v>1455</v>
      </c>
      <c r="B350" t="s">
        <v>10363</v>
      </c>
    </row>
    <row r="351" spans="1:2">
      <c r="A351" s="8" t="s">
        <v>266</v>
      </c>
      <c r="B351" t="s">
        <v>10320</v>
      </c>
    </row>
    <row r="352" spans="1:2">
      <c r="A352" s="8" t="s">
        <v>1456</v>
      </c>
      <c r="B352" t="s">
        <v>10323</v>
      </c>
    </row>
    <row r="353" spans="1:2">
      <c r="A353" s="8" t="s">
        <v>1457</v>
      </c>
      <c r="B353" t="s">
        <v>10364</v>
      </c>
    </row>
    <row r="354" spans="1:2">
      <c r="A354" s="8" t="s">
        <v>636</v>
      </c>
      <c r="B354" t="s">
        <v>10293</v>
      </c>
    </row>
    <row r="355" spans="1:2">
      <c r="A355" s="8" t="s">
        <v>1458</v>
      </c>
      <c r="B355" t="s">
        <v>10347</v>
      </c>
    </row>
    <row r="356" spans="1:2">
      <c r="A356" s="8" t="s">
        <v>1459</v>
      </c>
      <c r="B356" t="s">
        <v>10323</v>
      </c>
    </row>
    <row r="357" spans="1:2">
      <c r="A357" s="8" t="s">
        <v>910</v>
      </c>
      <c r="B357" t="s">
        <v>10323</v>
      </c>
    </row>
    <row r="358" spans="1:2">
      <c r="A358" s="8" t="s">
        <v>1460</v>
      </c>
      <c r="B358" t="s">
        <v>10286</v>
      </c>
    </row>
    <row r="359" spans="1:2">
      <c r="A359" s="8" t="s">
        <v>1461</v>
      </c>
      <c r="B359" t="s">
        <v>10365</v>
      </c>
    </row>
    <row r="360" spans="1:2">
      <c r="A360" s="8" t="s">
        <v>760</v>
      </c>
      <c r="B360" t="s">
        <v>10366</v>
      </c>
    </row>
    <row r="361" spans="1:2">
      <c r="A361" s="8" t="s">
        <v>1462</v>
      </c>
      <c r="B361" t="s">
        <v>940</v>
      </c>
    </row>
    <row r="362" spans="1:2">
      <c r="A362" s="8" t="s">
        <v>1463</v>
      </c>
      <c r="B362" t="s">
        <v>10323</v>
      </c>
    </row>
    <row r="363" spans="1:2">
      <c r="A363" s="8" t="s">
        <v>1464</v>
      </c>
      <c r="B363" t="s">
        <v>10300</v>
      </c>
    </row>
    <row r="364" spans="1:2">
      <c r="A364" s="8" t="s">
        <v>1465</v>
      </c>
      <c r="B364" t="s">
        <v>10309</v>
      </c>
    </row>
    <row r="365" spans="1:2">
      <c r="A365" s="8" t="s">
        <v>791</v>
      </c>
      <c r="B365" t="s">
        <v>10311</v>
      </c>
    </row>
    <row r="366" spans="1:2">
      <c r="A366" s="8" t="s">
        <v>1466</v>
      </c>
      <c r="B366" t="s">
        <v>10311</v>
      </c>
    </row>
    <row r="367" spans="1:2">
      <c r="A367" s="8" t="s">
        <v>1467</v>
      </c>
      <c r="B367" t="s">
        <v>10339</v>
      </c>
    </row>
    <row r="368" spans="1:2">
      <c r="A368" s="8" t="s">
        <v>1468</v>
      </c>
      <c r="B368" t="s">
        <v>10285</v>
      </c>
    </row>
    <row r="369" spans="1:2">
      <c r="A369" s="8" t="s">
        <v>1469</v>
      </c>
      <c r="B369" t="s">
        <v>10367</v>
      </c>
    </row>
    <row r="370" spans="1:2">
      <c r="A370" s="8" t="s">
        <v>1470</v>
      </c>
      <c r="B370" t="s">
        <v>10323</v>
      </c>
    </row>
    <row r="371" spans="1:2">
      <c r="A371" s="8" t="s">
        <v>1471</v>
      </c>
      <c r="B371" t="s">
        <v>10338</v>
      </c>
    </row>
    <row r="372" spans="1:2">
      <c r="A372" s="8" t="s">
        <v>1472</v>
      </c>
      <c r="B372" t="s">
        <v>10368</v>
      </c>
    </row>
    <row r="373" spans="1:2">
      <c r="A373" s="8" t="s">
        <v>1473</v>
      </c>
      <c r="B373" t="s">
        <v>10338</v>
      </c>
    </row>
    <row r="374" spans="1:2">
      <c r="A374" s="8" t="s">
        <v>1474</v>
      </c>
      <c r="B374" t="s">
        <v>10311</v>
      </c>
    </row>
    <row r="375" spans="1:2">
      <c r="A375" s="8" t="s">
        <v>1475</v>
      </c>
      <c r="B375" t="s">
        <v>10338</v>
      </c>
    </row>
    <row r="376" spans="1:2">
      <c r="A376" s="8" t="s">
        <v>1476</v>
      </c>
      <c r="B376" t="s">
        <v>10369</v>
      </c>
    </row>
    <row r="377" spans="1:2">
      <c r="A377" s="8" t="s">
        <v>1477</v>
      </c>
      <c r="B377" t="s">
        <v>10302</v>
      </c>
    </row>
    <row r="378" spans="1:2">
      <c r="A378" s="8" t="s">
        <v>1478</v>
      </c>
      <c r="B378" t="s">
        <v>10292</v>
      </c>
    </row>
    <row r="379" spans="1:2">
      <c r="A379" s="8" t="s">
        <v>1479</v>
      </c>
      <c r="B379" t="s">
        <v>10364</v>
      </c>
    </row>
    <row r="380" spans="1:2">
      <c r="A380" s="8" t="s">
        <v>1480</v>
      </c>
      <c r="B380" t="s">
        <v>10293</v>
      </c>
    </row>
    <row r="381" spans="1:2">
      <c r="A381" s="8" t="s">
        <v>1481</v>
      </c>
      <c r="B381" t="s">
        <v>10304</v>
      </c>
    </row>
    <row r="382" spans="1:2">
      <c r="A382" s="8" t="s">
        <v>878</v>
      </c>
      <c r="B382" t="s">
        <v>10301</v>
      </c>
    </row>
    <row r="383" spans="1:2">
      <c r="A383" s="8" t="s">
        <v>1482</v>
      </c>
      <c r="B383" t="s">
        <v>10301</v>
      </c>
    </row>
    <row r="384" spans="1:2">
      <c r="A384" s="8" t="s">
        <v>1483</v>
      </c>
      <c r="B384" t="s">
        <v>10285</v>
      </c>
    </row>
    <row r="385" spans="1:2">
      <c r="A385" s="8" t="s">
        <v>759</v>
      </c>
      <c r="B385" t="s">
        <v>10340</v>
      </c>
    </row>
    <row r="386" spans="1:2">
      <c r="A386" s="8" t="s">
        <v>1484</v>
      </c>
      <c r="B386" t="s">
        <v>10339</v>
      </c>
    </row>
    <row r="387" spans="1:2">
      <c r="A387" s="8" t="s">
        <v>1485</v>
      </c>
      <c r="B387" t="s">
        <v>10304</v>
      </c>
    </row>
    <row r="388" spans="1:2">
      <c r="A388" s="8" t="s">
        <v>1486</v>
      </c>
      <c r="B388" t="s">
        <v>10302</v>
      </c>
    </row>
    <row r="389" spans="1:2">
      <c r="A389" s="8" t="s">
        <v>1487</v>
      </c>
      <c r="B389" t="s">
        <v>10323</v>
      </c>
    </row>
    <row r="390" spans="1:2">
      <c r="A390" s="8" t="s">
        <v>1488</v>
      </c>
      <c r="B390" t="s">
        <v>10344</v>
      </c>
    </row>
    <row r="391" spans="1:2">
      <c r="A391" s="8" t="s">
        <v>1489</v>
      </c>
      <c r="B391" t="s">
        <v>10311</v>
      </c>
    </row>
    <row r="392" spans="1:2">
      <c r="A392" s="8" t="s">
        <v>1490</v>
      </c>
      <c r="B392" t="s">
        <v>10326</v>
      </c>
    </row>
    <row r="393" spans="1:2">
      <c r="A393" s="8" t="s">
        <v>1491</v>
      </c>
      <c r="B393" t="s">
        <v>10311</v>
      </c>
    </row>
    <row r="394" spans="1:2">
      <c r="A394" s="8" t="s">
        <v>1492</v>
      </c>
      <c r="B394" t="s">
        <v>10317</v>
      </c>
    </row>
    <row r="395" spans="1:2">
      <c r="A395" s="8" t="s">
        <v>1493</v>
      </c>
      <c r="B395" t="s">
        <v>10365</v>
      </c>
    </row>
    <row r="396" spans="1:2">
      <c r="A396" s="8" t="s">
        <v>1494</v>
      </c>
      <c r="B396" t="s">
        <v>10370</v>
      </c>
    </row>
    <row r="397" spans="1:2">
      <c r="A397" s="8" t="s">
        <v>1495</v>
      </c>
      <c r="B397" t="s">
        <v>10285</v>
      </c>
    </row>
    <row r="398" spans="1:2">
      <c r="A398" s="8" t="s">
        <v>1496</v>
      </c>
      <c r="B398" t="s">
        <v>10300</v>
      </c>
    </row>
    <row r="399" spans="1:2">
      <c r="A399" s="8" t="s">
        <v>1497</v>
      </c>
      <c r="B399" t="s">
        <v>10295</v>
      </c>
    </row>
    <row r="400" spans="1:2">
      <c r="A400" s="8" t="s">
        <v>1498</v>
      </c>
      <c r="B400" t="s">
        <v>10341</v>
      </c>
    </row>
    <row r="401" spans="1:2">
      <c r="A401" s="8" t="s">
        <v>1499</v>
      </c>
      <c r="B401" t="s">
        <v>940</v>
      </c>
    </row>
    <row r="402" spans="1:2">
      <c r="A402" s="8" t="s">
        <v>824</v>
      </c>
      <c r="B402" t="s">
        <v>10347</v>
      </c>
    </row>
    <row r="403" spans="1:2">
      <c r="A403" s="8" t="s">
        <v>1500</v>
      </c>
      <c r="B403" t="s">
        <v>10338</v>
      </c>
    </row>
    <row r="404" spans="1:2">
      <c r="A404" s="8" t="s">
        <v>1501</v>
      </c>
      <c r="B404" t="s">
        <v>10338</v>
      </c>
    </row>
    <row r="405" spans="1:2">
      <c r="A405" s="8" t="s">
        <v>1502</v>
      </c>
      <c r="B405" t="s">
        <v>10295</v>
      </c>
    </row>
    <row r="406" spans="1:2">
      <c r="A406" s="8" t="s">
        <v>1503</v>
      </c>
      <c r="B406" t="s">
        <v>10295</v>
      </c>
    </row>
    <row r="407" spans="1:2">
      <c r="A407" s="8" t="s">
        <v>1504</v>
      </c>
      <c r="B407" t="s">
        <v>10323</v>
      </c>
    </row>
    <row r="408" spans="1:2">
      <c r="A408" s="8" t="s">
        <v>1505</v>
      </c>
      <c r="B408" t="s">
        <v>10371</v>
      </c>
    </row>
    <row r="409" spans="1:2">
      <c r="A409" s="8" t="s">
        <v>1506</v>
      </c>
      <c r="B409" t="s">
        <v>10372</v>
      </c>
    </row>
    <row r="410" spans="1:2">
      <c r="A410" s="8" t="s">
        <v>1507</v>
      </c>
      <c r="B410" t="s">
        <v>10373</v>
      </c>
    </row>
    <row r="411" spans="1:2">
      <c r="A411" s="8" t="s">
        <v>1508</v>
      </c>
      <c r="B411" t="s">
        <v>10293</v>
      </c>
    </row>
    <row r="412" spans="1:2">
      <c r="A412" s="8" t="s">
        <v>778</v>
      </c>
      <c r="B412" t="s">
        <v>10300</v>
      </c>
    </row>
    <row r="413" spans="1:2">
      <c r="A413" s="8" t="s">
        <v>1509</v>
      </c>
      <c r="B413" t="s">
        <v>10285</v>
      </c>
    </row>
    <row r="414" spans="1:2">
      <c r="A414" s="8" t="s">
        <v>796</v>
      </c>
      <c r="B414" t="s">
        <v>10338</v>
      </c>
    </row>
    <row r="415" spans="1:2">
      <c r="A415" s="8" t="s">
        <v>1510</v>
      </c>
      <c r="B415" t="s">
        <v>10330</v>
      </c>
    </row>
    <row r="416" spans="1:2">
      <c r="A416" s="8" t="s">
        <v>810</v>
      </c>
      <c r="B416" t="s">
        <v>10305</v>
      </c>
    </row>
    <row r="417" spans="1:2">
      <c r="A417" s="8" t="s">
        <v>1511</v>
      </c>
      <c r="B417" t="s">
        <v>10348</v>
      </c>
    </row>
    <row r="418" spans="1:2">
      <c r="A418" s="8" t="s">
        <v>1512</v>
      </c>
      <c r="B418" t="s">
        <v>10301</v>
      </c>
    </row>
    <row r="419" spans="1:2">
      <c r="A419" s="8" t="s">
        <v>776</v>
      </c>
      <c r="B419" t="s">
        <v>10305</v>
      </c>
    </row>
    <row r="420" spans="1:2">
      <c r="A420" s="8" t="s">
        <v>1513</v>
      </c>
      <c r="B420" t="s">
        <v>10301</v>
      </c>
    </row>
    <row r="421" spans="1:2">
      <c r="A421" s="8" t="s">
        <v>1514</v>
      </c>
      <c r="B421" t="s">
        <v>10301</v>
      </c>
    </row>
    <row r="422" spans="1:2">
      <c r="A422" s="8" t="s">
        <v>1515</v>
      </c>
      <c r="B422" t="s">
        <v>10374</v>
      </c>
    </row>
    <row r="423" spans="1:2">
      <c r="A423" s="8" t="s">
        <v>1516</v>
      </c>
      <c r="B423" t="s">
        <v>10323</v>
      </c>
    </row>
    <row r="424" spans="1:2">
      <c r="A424" s="8" t="s">
        <v>1517</v>
      </c>
      <c r="B424" t="s">
        <v>10290</v>
      </c>
    </row>
    <row r="425" spans="1:2">
      <c r="A425" s="8" t="s">
        <v>1518</v>
      </c>
      <c r="B425" t="s">
        <v>10336</v>
      </c>
    </row>
    <row r="426" spans="1:2">
      <c r="A426" s="8" t="s">
        <v>1519</v>
      </c>
      <c r="B426" t="s">
        <v>10295</v>
      </c>
    </row>
    <row r="427" spans="1:2">
      <c r="A427" s="8" t="s">
        <v>1520</v>
      </c>
      <c r="B427" t="s">
        <v>10301</v>
      </c>
    </row>
    <row r="428" spans="1:2">
      <c r="A428" s="8" t="s">
        <v>1521</v>
      </c>
      <c r="B428" t="s">
        <v>10295</v>
      </c>
    </row>
    <row r="429" spans="1:2">
      <c r="A429" s="8" t="s">
        <v>1522</v>
      </c>
      <c r="B429" t="s">
        <v>10300</v>
      </c>
    </row>
    <row r="430" spans="1:2">
      <c r="A430" s="8" t="s">
        <v>1523</v>
      </c>
      <c r="B430" t="s">
        <v>10285</v>
      </c>
    </row>
    <row r="431" spans="1:2">
      <c r="A431" s="8" t="s">
        <v>1524</v>
      </c>
      <c r="B431" t="s">
        <v>10311</v>
      </c>
    </row>
    <row r="432" spans="1:2">
      <c r="A432" s="8" t="s">
        <v>773</v>
      </c>
      <c r="B432" t="s">
        <v>10375</v>
      </c>
    </row>
    <row r="433" spans="1:2">
      <c r="A433" s="8" t="s">
        <v>1525</v>
      </c>
      <c r="B433" t="s">
        <v>10300</v>
      </c>
    </row>
    <row r="434" spans="1:2">
      <c r="A434" s="8" t="s">
        <v>1526</v>
      </c>
      <c r="B434" t="s">
        <v>10285</v>
      </c>
    </row>
    <row r="435" spans="1:2">
      <c r="A435" s="8" t="s">
        <v>1527</v>
      </c>
      <c r="B435" t="s">
        <v>10323</v>
      </c>
    </row>
    <row r="436" spans="1:2">
      <c r="A436" s="8" t="s">
        <v>1528</v>
      </c>
      <c r="B436" t="s">
        <v>10344</v>
      </c>
    </row>
    <row r="437" spans="1:2">
      <c r="A437" s="8" t="s">
        <v>781</v>
      </c>
      <c r="B437" t="s">
        <v>10311</v>
      </c>
    </row>
    <row r="438" spans="1:2">
      <c r="A438" s="8" t="s">
        <v>1529</v>
      </c>
      <c r="B438" t="s">
        <v>10301</v>
      </c>
    </row>
    <row r="439" spans="1:2">
      <c r="A439" s="8" t="s">
        <v>567</v>
      </c>
      <c r="B439" t="s">
        <v>10290</v>
      </c>
    </row>
    <row r="440" spans="1:2">
      <c r="A440" s="8" t="s">
        <v>1530</v>
      </c>
      <c r="B440" t="s">
        <v>10304</v>
      </c>
    </row>
    <row r="441" spans="1:2">
      <c r="A441" s="8" t="s">
        <v>1531</v>
      </c>
      <c r="B441" t="s">
        <v>10290</v>
      </c>
    </row>
    <row r="442" spans="1:2">
      <c r="A442" s="8" t="s">
        <v>1532</v>
      </c>
      <c r="B442" t="s">
        <v>940</v>
      </c>
    </row>
    <row r="443" spans="1:2">
      <c r="A443" s="8" t="s">
        <v>1533</v>
      </c>
      <c r="B443" t="s">
        <v>10347</v>
      </c>
    </row>
    <row r="444" spans="1:2">
      <c r="A444" s="8" t="s">
        <v>1534</v>
      </c>
      <c r="B444" t="s">
        <v>10323</v>
      </c>
    </row>
    <row r="445" spans="1:2">
      <c r="A445" s="8" t="s">
        <v>1535</v>
      </c>
      <c r="B445" t="s">
        <v>10295</v>
      </c>
    </row>
    <row r="446" spans="1:2">
      <c r="A446" s="8" t="s">
        <v>737</v>
      </c>
      <c r="B446" t="s">
        <v>10290</v>
      </c>
    </row>
    <row r="447" spans="1:2">
      <c r="A447" s="8" t="s">
        <v>1536</v>
      </c>
      <c r="B447" t="s">
        <v>10366</v>
      </c>
    </row>
    <row r="448" spans="1:2">
      <c r="A448" s="8" t="s">
        <v>1537</v>
      </c>
      <c r="B448" t="s">
        <v>10338</v>
      </c>
    </row>
    <row r="449" spans="1:2">
      <c r="A449" s="8" t="s">
        <v>1538</v>
      </c>
      <c r="B449" t="s">
        <v>10289</v>
      </c>
    </row>
    <row r="450" spans="1:2">
      <c r="A450" s="8" t="s">
        <v>1539</v>
      </c>
      <c r="B450" t="s">
        <v>10285</v>
      </c>
    </row>
    <row r="451" spans="1:2">
      <c r="A451" s="8" t="s">
        <v>1540</v>
      </c>
      <c r="B451" t="s">
        <v>940</v>
      </c>
    </row>
    <row r="452" spans="1:2">
      <c r="A452" s="8" t="s">
        <v>1541</v>
      </c>
      <c r="B452" t="s">
        <v>10302</v>
      </c>
    </row>
    <row r="453" spans="1:2">
      <c r="A453" s="8" t="s">
        <v>1542</v>
      </c>
      <c r="B453" t="s">
        <v>10295</v>
      </c>
    </row>
    <row r="454" spans="1:2">
      <c r="A454" s="8" t="s">
        <v>1543</v>
      </c>
      <c r="B454" t="s">
        <v>10338</v>
      </c>
    </row>
    <row r="455" spans="1:2">
      <c r="A455" s="8" t="s">
        <v>1544</v>
      </c>
      <c r="B455" t="s">
        <v>10370</v>
      </c>
    </row>
    <row r="456" spans="1:2">
      <c r="A456" s="8" t="s">
        <v>874</v>
      </c>
      <c r="B456" t="s">
        <v>10335</v>
      </c>
    </row>
    <row r="457" spans="1:2">
      <c r="A457" s="8" t="s">
        <v>1545</v>
      </c>
      <c r="B457" t="s">
        <v>10311</v>
      </c>
    </row>
    <row r="458" spans="1:2">
      <c r="A458" s="8" t="s">
        <v>1546</v>
      </c>
      <c r="B458" t="s">
        <v>10291</v>
      </c>
    </row>
    <row r="459" spans="1:2">
      <c r="A459" s="8" t="s">
        <v>1547</v>
      </c>
      <c r="B459" t="s">
        <v>10338</v>
      </c>
    </row>
    <row r="460" spans="1:2">
      <c r="A460" s="8" t="s">
        <v>661</v>
      </c>
      <c r="B460" t="s">
        <v>10320</v>
      </c>
    </row>
    <row r="461" spans="1:2">
      <c r="A461" s="8" t="s">
        <v>1548</v>
      </c>
      <c r="B461" t="s">
        <v>10323</v>
      </c>
    </row>
    <row r="462" spans="1:2">
      <c r="A462" s="8" t="s">
        <v>1549</v>
      </c>
      <c r="B462" t="s">
        <v>10301</v>
      </c>
    </row>
    <row r="463" spans="1:2">
      <c r="A463" s="8" t="s">
        <v>1550</v>
      </c>
      <c r="B463" t="s">
        <v>10376</v>
      </c>
    </row>
    <row r="464" spans="1:2">
      <c r="A464" s="8" t="s">
        <v>1551</v>
      </c>
      <c r="B464" t="s">
        <v>10295</v>
      </c>
    </row>
    <row r="465" spans="1:2">
      <c r="A465" s="8" t="s">
        <v>1552</v>
      </c>
      <c r="B465" t="s">
        <v>10323</v>
      </c>
    </row>
    <row r="466" spans="1:2">
      <c r="A466" s="8" t="s">
        <v>1553</v>
      </c>
      <c r="B466" t="s">
        <v>10326</v>
      </c>
    </row>
    <row r="467" spans="1:2">
      <c r="A467" s="8" t="s">
        <v>1554</v>
      </c>
      <c r="B467" t="s">
        <v>10293</v>
      </c>
    </row>
    <row r="468" spans="1:2">
      <c r="A468" s="8" t="s">
        <v>1555</v>
      </c>
      <c r="B468" t="s">
        <v>10366</v>
      </c>
    </row>
    <row r="469" spans="1:2">
      <c r="A469" s="8" t="s">
        <v>1556</v>
      </c>
      <c r="B469" t="s">
        <v>10295</v>
      </c>
    </row>
    <row r="470" spans="1:2">
      <c r="A470" s="8" t="s">
        <v>1557</v>
      </c>
      <c r="B470" t="s">
        <v>10323</v>
      </c>
    </row>
    <row r="471" spans="1:2">
      <c r="A471" s="8" t="s">
        <v>1558</v>
      </c>
      <c r="B471" t="s">
        <v>10336</v>
      </c>
    </row>
    <row r="472" spans="1:2">
      <c r="A472" s="8" t="s">
        <v>811</v>
      </c>
      <c r="B472" t="s">
        <v>10340</v>
      </c>
    </row>
    <row r="473" spans="1:2">
      <c r="A473" s="8" t="s">
        <v>1559</v>
      </c>
      <c r="B473" t="s">
        <v>10346</v>
      </c>
    </row>
    <row r="474" spans="1:2">
      <c r="A474" s="8" t="s">
        <v>1560</v>
      </c>
      <c r="B474" t="s">
        <v>10344</v>
      </c>
    </row>
    <row r="475" spans="1:2">
      <c r="A475" s="8" t="s">
        <v>1561</v>
      </c>
      <c r="B475" t="s">
        <v>10323</v>
      </c>
    </row>
    <row r="476" spans="1:2">
      <c r="A476" s="8" t="s">
        <v>1562</v>
      </c>
      <c r="B476" t="s">
        <v>10338</v>
      </c>
    </row>
    <row r="477" spans="1:2">
      <c r="A477" s="8" t="s">
        <v>1563</v>
      </c>
      <c r="B477" t="s">
        <v>10305</v>
      </c>
    </row>
    <row r="478" spans="1:2">
      <c r="A478" s="8" t="s">
        <v>1564</v>
      </c>
      <c r="B478" t="s">
        <v>10305</v>
      </c>
    </row>
    <row r="479" spans="1:2">
      <c r="A479" s="8" t="s">
        <v>1565</v>
      </c>
      <c r="B479" t="s">
        <v>10312</v>
      </c>
    </row>
    <row r="480" spans="1:2">
      <c r="A480" s="8" t="s">
        <v>1566</v>
      </c>
      <c r="B480" t="s">
        <v>10345</v>
      </c>
    </row>
    <row r="481" spans="1:2">
      <c r="A481" s="8" t="s">
        <v>1567</v>
      </c>
      <c r="B481" t="s">
        <v>10295</v>
      </c>
    </row>
    <row r="482" spans="1:2">
      <c r="A482" s="8" t="s">
        <v>1568</v>
      </c>
      <c r="B482" t="s">
        <v>10309</v>
      </c>
    </row>
    <row r="483" spans="1:2">
      <c r="A483" s="8" t="s">
        <v>523</v>
      </c>
      <c r="B483" t="s">
        <v>10323</v>
      </c>
    </row>
    <row r="484" spans="1:2">
      <c r="A484" s="8" t="s">
        <v>1569</v>
      </c>
      <c r="B484" t="s">
        <v>10293</v>
      </c>
    </row>
    <row r="485" spans="1:2">
      <c r="A485" s="8" t="s">
        <v>1570</v>
      </c>
      <c r="B485" t="s">
        <v>10295</v>
      </c>
    </row>
    <row r="486" spans="1:2">
      <c r="A486" s="8" t="s">
        <v>1571</v>
      </c>
      <c r="B486" t="s">
        <v>10300</v>
      </c>
    </row>
    <row r="487" spans="1:2">
      <c r="A487" s="8" t="s">
        <v>1572</v>
      </c>
      <c r="B487" t="s">
        <v>10363</v>
      </c>
    </row>
    <row r="488" spans="1:2">
      <c r="A488" s="8" t="s">
        <v>1573</v>
      </c>
      <c r="B488" t="s">
        <v>10300</v>
      </c>
    </row>
    <row r="489" spans="1:2">
      <c r="A489" s="8" t="s">
        <v>1574</v>
      </c>
      <c r="B489" t="s">
        <v>10295</v>
      </c>
    </row>
    <row r="490" spans="1:2">
      <c r="A490" s="8" t="s">
        <v>1575</v>
      </c>
      <c r="B490" t="s">
        <v>10290</v>
      </c>
    </row>
    <row r="491" spans="1:2">
      <c r="A491" s="8" t="s">
        <v>1576</v>
      </c>
      <c r="B491" t="s">
        <v>10290</v>
      </c>
    </row>
    <row r="492" spans="1:2">
      <c r="A492" s="8" t="s">
        <v>1577</v>
      </c>
      <c r="B492" t="s">
        <v>10321</v>
      </c>
    </row>
    <row r="493" spans="1:2">
      <c r="A493" s="8" t="s">
        <v>1578</v>
      </c>
      <c r="B493" t="s">
        <v>10301</v>
      </c>
    </row>
    <row r="494" spans="1:2">
      <c r="A494" s="8" t="s">
        <v>837</v>
      </c>
      <c r="B494" t="s">
        <v>10323</v>
      </c>
    </row>
    <row r="495" spans="1:2">
      <c r="A495" s="8" t="s">
        <v>1579</v>
      </c>
      <c r="B495" t="s">
        <v>10293</v>
      </c>
    </row>
    <row r="496" spans="1:2">
      <c r="A496" s="8" t="s">
        <v>1580</v>
      </c>
      <c r="B496" t="s">
        <v>10302</v>
      </c>
    </row>
    <row r="497" spans="1:2">
      <c r="A497" s="8" t="s">
        <v>1581</v>
      </c>
      <c r="B497" t="s">
        <v>10293</v>
      </c>
    </row>
    <row r="498" spans="1:2">
      <c r="A498" s="8" t="s">
        <v>1582</v>
      </c>
      <c r="B498" t="s">
        <v>10295</v>
      </c>
    </row>
    <row r="499" spans="1:2">
      <c r="A499" s="8" t="s">
        <v>1583</v>
      </c>
      <c r="B499" t="s">
        <v>10295</v>
      </c>
    </row>
    <row r="500" spans="1:2">
      <c r="A500" s="8" t="s">
        <v>1584</v>
      </c>
      <c r="B500" t="s">
        <v>10377</v>
      </c>
    </row>
    <row r="501" spans="1:2">
      <c r="A501" s="8" t="s">
        <v>1585</v>
      </c>
      <c r="B501" t="s">
        <v>10300</v>
      </c>
    </row>
    <row r="502" spans="1:2">
      <c r="A502" s="8" t="s">
        <v>1586</v>
      </c>
      <c r="B502" t="s">
        <v>10343</v>
      </c>
    </row>
    <row r="503" spans="1:2">
      <c r="A503" s="8" t="s">
        <v>1587</v>
      </c>
      <c r="B503" t="s">
        <v>10285</v>
      </c>
    </row>
    <row r="504" spans="1:2">
      <c r="A504" s="8" t="s">
        <v>1588</v>
      </c>
      <c r="B504" t="s">
        <v>10285</v>
      </c>
    </row>
    <row r="505" spans="1:2">
      <c r="A505" s="8" t="s">
        <v>1589</v>
      </c>
      <c r="B505" t="s">
        <v>10285</v>
      </c>
    </row>
    <row r="506" spans="1:2">
      <c r="A506" s="8" t="s">
        <v>1590</v>
      </c>
      <c r="B506" t="s">
        <v>10293</v>
      </c>
    </row>
    <row r="507" spans="1:2">
      <c r="A507" s="8" t="s">
        <v>1591</v>
      </c>
      <c r="B507" t="s">
        <v>10378</v>
      </c>
    </row>
    <row r="508" spans="1:2">
      <c r="A508" s="8" t="s">
        <v>1592</v>
      </c>
      <c r="B508" t="s">
        <v>10311</v>
      </c>
    </row>
    <row r="509" spans="1:2">
      <c r="A509" s="8" t="s">
        <v>1593</v>
      </c>
      <c r="B509" t="s">
        <v>10300</v>
      </c>
    </row>
    <row r="510" spans="1:2">
      <c r="A510" s="8" t="s">
        <v>1594</v>
      </c>
      <c r="B510" t="s">
        <v>10348</v>
      </c>
    </row>
    <row r="511" spans="1:2">
      <c r="A511" s="8" t="s">
        <v>1595</v>
      </c>
      <c r="B511" t="s">
        <v>10295</v>
      </c>
    </row>
    <row r="512" spans="1:2">
      <c r="A512" s="8" t="s">
        <v>1596</v>
      </c>
      <c r="B512" t="s">
        <v>10293</v>
      </c>
    </row>
    <row r="513" spans="1:2">
      <c r="A513" s="8" t="s">
        <v>1597</v>
      </c>
      <c r="B513" t="s">
        <v>10338</v>
      </c>
    </row>
    <row r="514" spans="1:2">
      <c r="A514" s="8" t="s">
        <v>1598</v>
      </c>
      <c r="B514" t="s">
        <v>10379</v>
      </c>
    </row>
    <row r="515" spans="1:2">
      <c r="A515" s="8" t="s">
        <v>1599</v>
      </c>
      <c r="B515" t="s">
        <v>10344</v>
      </c>
    </row>
    <row r="516" spans="1:2">
      <c r="A516" s="8" t="s">
        <v>1600</v>
      </c>
      <c r="B516" t="s">
        <v>10295</v>
      </c>
    </row>
    <row r="517" spans="1:2">
      <c r="A517" s="8" t="s">
        <v>1601</v>
      </c>
      <c r="B517" t="s">
        <v>10295</v>
      </c>
    </row>
    <row r="518" spans="1:2">
      <c r="A518" s="8" t="s">
        <v>1602</v>
      </c>
      <c r="B518" t="s">
        <v>10364</v>
      </c>
    </row>
    <row r="519" spans="1:2">
      <c r="A519" s="8" t="s">
        <v>1603</v>
      </c>
      <c r="B519" t="s">
        <v>10364</v>
      </c>
    </row>
    <row r="520" spans="1:2">
      <c r="A520" s="8" t="s">
        <v>1604</v>
      </c>
      <c r="B520" t="s">
        <v>10338</v>
      </c>
    </row>
    <row r="521" spans="1:2">
      <c r="A521" s="8" t="s">
        <v>1605</v>
      </c>
      <c r="B521" t="s">
        <v>10295</v>
      </c>
    </row>
    <row r="522" spans="1:2">
      <c r="A522" s="8" t="s">
        <v>1606</v>
      </c>
      <c r="B522" t="s">
        <v>10301</v>
      </c>
    </row>
    <row r="523" spans="1:2">
      <c r="A523" s="8" t="s">
        <v>1607</v>
      </c>
      <c r="B523" t="s">
        <v>10290</v>
      </c>
    </row>
    <row r="524" spans="1:2">
      <c r="A524" s="8" t="s">
        <v>1608</v>
      </c>
      <c r="B524" t="s">
        <v>10338</v>
      </c>
    </row>
    <row r="525" spans="1:2">
      <c r="A525" s="8" t="s">
        <v>1609</v>
      </c>
      <c r="B525" t="s">
        <v>10309</v>
      </c>
    </row>
    <row r="526" spans="1:2">
      <c r="A526" s="8" t="s">
        <v>1610</v>
      </c>
      <c r="B526" t="s">
        <v>10295</v>
      </c>
    </row>
    <row r="527" spans="1:2">
      <c r="A527" s="8" t="s">
        <v>1611</v>
      </c>
      <c r="B527" t="s">
        <v>10293</v>
      </c>
    </row>
    <row r="528" spans="1:2">
      <c r="A528" s="8" t="s">
        <v>1612</v>
      </c>
      <c r="B528" t="s">
        <v>10285</v>
      </c>
    </row>
    <row r="529" spans="1:2">
      <c r="A529" s="8" t="s">
        <v>1613</v>
      </c>
      <c r="B529" t="s">
        <v>10338</v>
      </c>
    </row>
    <row r="530" spans="1:2">
      <c r="A530" s="8" t="s">
        <v>1614</v>
      </c>
      <c r="B530" t="s">
        <v>10339</v>
      </c>
    </row>
    <row r="531" spans="1:2">
      <c r="A531" s="8" t="s">
        <v>1615</v>
      </c>
      <c r="B531" t="s">
        <v>10317</v>
      </c>
    </row>
    <row r="532" spans="1:2">
      <c r="A532" s="8" t="s">
        <v>1616</v>
      </c>
      <c r="B532" t="s">
        <v>10295</v>
      </c>
    </row>
    <row r="533" spans="1:2">
      <c r="A533" s="8" t="s">
        <v>1617</v>
      </c>
      <c r="B533" t="s">
        <v>10373</v>
      </c>
    </row>
    <row r="534" spans="1:2">
      <c r="A534" s="8" t="s">
        <v>1618</v>
      </c>
      <c r="B534" t="s">
        <v>10295</v>
      </c>
    </row>
    <row r="535" spans="1:2">
      <c r="A535" s="8" t="s">
        <v>1619</v>
      </c>
      <c r="B535" t="s">
        <v>10295</v>
      </c>
    </row>
    <row r="536" spans="1:2">
      <c r="A536" s="8" t="s">
        <v>1620</v>
      </c>
      <c r="B536" t="s">
        <v>10380</v>
      </c>
    </row>
    <row r="537" spans="1:2">
      <c r="A537" s="8" t="s">
        <v>1621</v>
      </c>
      <c r="B537" t="s">
        <v>10293</v>
      </c>
    </row>
    <row r="538" spans="1:2">
      <c r="A538" s="8" t="s">
        <v>1622</v>
      </c>
      <c r="B538" t="s">
        <v>10343</v>
      </c>
    </row>
    <row r="539" spans="1:2">
      <c r="A539" s="8" t="s">
        <v>1623</v>
      </c>
      <c r="B539" t="s">
        <v>10301</v>
      </c>
    </row>
    <row r="540" spans="1:2">
      <c r="A540" s="8" t="s">
        <v>1624</v>
      </c>
      <c r="B540" t="s">
        <v>10323</v>
      </c>
    </row>
    <row r="541" spans="1:2">
      <c r="A541" s="8" t="s">
        <v>1625</v>
      </c>
      <c r="B541" t="s">
        <v>10364</v>
      </c>
    </row>
    <row r="542" spans="1:2">
      <c r="A542" s="8" t="s">
        <v>1626</v>
      </c>
      <c r="B542" t="s">
        <v>10295</v>
      </c>
    </row>
    <row r="543" spans="1:2">
      <c r="A543" s="8" t="s">
        <v>912</v>
      </c>
      <c r="B543" t="s">
        <v>10285</v>
      </c>
    </row>
    <row r="544" spans="1:2">
      <c r="A544" s="8" t="s">
        <v>1627</v>
      </c>
      <c r="B544" t="s">
        <v>10338</v>
      </c>
    </row>
    <row r="545" spans="1:2">
      <c r="A545" s="8" t="s">
        <v>1628</v>
      </c>
      <c r="B545" t="s">
        <v>10300</v>
      </c>
    </row>
    <row r="546" spans="1:2">
      <c r="A546" s="8" t="s">
        <v>1629</v>
      </c>
      <c r="B546" t="s">
        <v>10295</v>
      </c>
    </row>
    <row r="547" spans="1:2">
      <c r="A547" s="8" t="s">
        <v>1630</v>
      </c>
      <c r="B547" t="s">
        <v>10319</v>
      </c>
    </row>
    <row r="548" spans="1:2">
      <c r="A548" s="8" t="s">
        <v>1631</v>
      </c>
      <c r="B548" t="s">
        <v>10366</v>
      </c>
    </row>
    <row r="549" spans="1:2">
      <c r="A549" s="8" t="s">
        <v>1632</v>
      </c>
      <c r="B549" t="s">
        <v>10292</v>
      </c>
    </row>
    <row r="550" spans="1:2">
      <c r="A550" s="8" t="s">
        <v>1633</v>
      </c>
      <c r="B550" t="s">
        <v>10338</v>
      </c>
    </row>
    <row r="551" spans="1:2">
      <c r="A551" s="8" t="s">
        <v>1634</v>
      </c>
      <c r="B551" t="s">
        <v>10285</v>
      </c>
    </row>
    <row r="552" spans="1:2">
      <c r="A552" s="8" t="s">
        <v>1635</v>
      </c>
      <c r="B552" t="s">
        <v>10381</v>
      </c>
    </row>
    <row r="553" spans="1:2">
      <c r="A553" s="8" t="s">
        <v>1636</v>
      </c>
      <c r="B553" t="s">
        <v>10338</v>
      </c>
    </row>
    <row r="554" spans="1:2">
      <c r="A554" s="8" t="s">
        <v>1637</v>
      </c>
      <c r="B554" t="s">
        <v>10338</v>
      </c>
    </row>
    <row r="555" spans="1:2">
      <c r="A555" s="8" t="s">
        <v>1638</v>
      </c>
      <c r="B555" t="s">
        <v>10295</v>
      </c>
    </row>
    <row r="556" spans="1:2">
      <c r="A556" s="8" t="s">
        <v>1639</v>
      </c>
      <c r="B556" t="s">
        <v>10323</v>
      </c>
    </row>
    <row r="557" spans="1:2">
      <c r="A557" s="8" t="s">
        <v>1640</v>
      </c>
      <c r="B557" t="s">
        <v>10382</v>
      </c>
    </row>
    <row r="558" spans="1:2">
      <c r="A558" s="8" t="s">
        <v>1641</v>
      </c>
      <c r="B558" t="s">
        <v>10311</v>
      </c>
    </row>
    <row r="559" spans="1:2">
      <c r="A559" s="8" t="s">
        <v>1642</v>
      </c>
      <c r="B559" t="s">
        <v>10366</v>
      </c>
    </row>
    <row r="560" spans="1:2">
      <c r="A560" s="8" t="s">
        <v>1643</v>
      </c>
      <c r="B560" t="s">
        <v>10366</v>
      </c>
    </row>
    <row r="561" spans="1:2">
      <c r="A561" s="8" t="s">
        <v>682</v>
      </c>
      <c r="B561" t="s">
        <v>10338</v>
      </c>
    </row>
    <row r="562" spans="1:2">
      <c r="A562" s="8" t="s">
        <v>879</v>
      </c>
      <c r="B562" t="s">
        <v>10304</v>
      </c>
    </row>
    <row r="563" spans="1:2">
      <c r="A563" s="8" t="s">
        <v>1644</v>
      </c>
      <c r="B563" t="s">
        <v>10383</v>
      </c>
    </row>
    <row r="564" spans="1:2">
      <c r="A564" s="8" t="s">
        <v>1645</v>
      </c>
      <c r="B564" t="s">
        <v>10290</v>
      </c>
    </row>
    <row r="565" spans="1:2">
      <c r="A565" s="8" t="s">
        <v>1646</v>
      </c>
      <c r="B565" t="s">
        <v>10304</v>
      </c>
    </row>
    <row r="566" spans="1:2">
      <c r="A566" s="8" t="s">
        <v>1647</v>
      </c>
      <c r="B566" t="s">
        <v>10319</v>
      </c>
    </row>
    <row r="567" spans="1:2">
      <c r="A567" s="8" t="s">
        <v>1648</v>
      </c>
      <c r="B567" t="s">
        <v>10299</v>
      </c>
    </row>
    <row r="568" spans="1:2">
      <c r="A568" s="8" t="s">
        <v>1649</v>
      </c>
      <c r="B568" t="s">
        <v>10311</v>
      </c>
    </row>
    <row r="569" spans="1:2">
      <c r="A569" s="8" t="s">
        <v>1650</v>
      </c>
      <c r="B569" t="s">
        <v>10290</v>
      </c>
    </row>
    <row r="570" spans="1:2">
      <c r="A570" s="8" t="s">
        <v>1651</v>
      </c>
      <c r="B570" t="s">
        <v>10338</v>
      </c>
    </row>
    <row r="571" spans="1:2">
      <c r="A571" s="8" t="s">
        <v>1652</v>
      </c>
      <c r="B571" t="s">
        <v>10373</v>
      </c>
    </row>
    <row r="572" spans="1:2">
      <c r="A572" s="8" t="s">
        <v>1653</v>
      </c>
      <c r="B572" t="s">
        <v>10294</v>
      </c>
    </row>
    <row r="573" spans="1:2">
      <c r="A573" s="8" t="s">
        <v>1654</v>
      </c>
      <c r="B573" t="s">
        <v>10295</v>
      </c>
    </row>
    <row r="574" spans="1:2">
      <c r="A574" s="8" t="s">
        <v>1655</v>
      </c>
      <c r="B574" t="s">
        <v>10338</v>
      </c>
    </row>
    <row r="575" spans="1:2">
      <c r="A575" s="8" t="s">
        <v>1656</v>
      </c>
      <c r="B575" t="s">
        <v>10299</v>
      </c>
    </row>
    <row r="576" spans="1:2">
      <c r="A576" s="8" t="s">
        <v>1657</v>
      </c>
      <c r="B576" t="s">
        <v>10384</v>
      </c>
    </row>
    <row r="577" spans="1:2">
      <c r="A577" s="8" t="s">
        <v>1658</v>
      </c>
      <c r="B577" t="s">
        <v>10292</v>
      </c>
    </row>
    <row r="578" spans="1:2">
      <c r="A578" s="8" t="s">
        <v>1659</v>
      </c>
      <c r="B578" t="s">
        <v>10336</v>
      </c>
    </row>
    <row r="579" spans="1:2">
      <c r="A579" s="8" t="s">
        <v>1660</v>
      </c>
      <c r="B579" t="s">
        <v>10299</v>
      </c>
    </row>
    <row r="580" spans="1:2">
      <c r="A580" s="8" t="s">
        <v>1661</v>
      </c>
      <c r="B580" t="s">
        <v>10338</v>
      </c>
    </row>
    <row r="581" spans="1:2">
      <c r="A581" s="8" t="s">
        <v>1662</v>
      </c>
      <c r="B581" t="s">
        <v>10385</v>
      </c>
    </row>
    <row r="582" spans="1:2">
      <c r="A582" s="8" t="s">
        <v>1663</v>
      </c>
      <c r="B582" t="s">
        <v>10295</v>
      </c>
    </row>
    <row r="583" spans="1:2">
      <c r="A583" s="8" t="s">
        <v>771</v>
      </c>
      <c r="B583" t="s">
        <v>10338</v>
      </c>
    </row>
    <row r="584" spans="1:2">
      <c r="A584" s="8" t="s">
        <v>1664</v>
      </c>
      <c r="B584" t="s">
        <v>10319</v>
      </c>
    </row>
    <row r="585" spans="1:2">
      <c r="A585" s="8" t="s">
        <v>1665</v>
      </c>
      <c r="B585" t="s">
        <v>10300</v>
      </c>
    </row>
    <row r="586" spans="1:2">
      <c r="A586" s="8" t="s">
        <v>1666</v>
      </c>
      <c r="B586" t="s">
        <v>10323</v>
      </c>
    </row>
    <row r="587" spans="1:2">
      <c r="A587" s="8" t="s">
        <v>1667</v>
      </c>
      <c r="B587" t="s">
        <v>10295</v>
      </c>
    </row>
    <row r="588" spans="1:2">
      <c r="A588" s="8" t="s">
        <v>1668</v>
      </c>
      <c r="B588" t="s">
        <v>10293</v>
      </c>
    </row>
    <row r="589" spans="1:2">
      <c r="A589" s="8" t="s">
        <v>1669</v>
      </c>
      <c r="B589" t="s">
        <v>10338</v>
      </c>
    </row>
    <row r="590" spans="1:2">
      <c r="A590" s="8" t="s">
        <v>1670</v>
      </c>
      <c r="B590" t="s">
        <v>10336</v>
      </c>
    </row>
    <row r="591" spans="1:2">
      <c r="A591" s="8" t="s">
        <v>1671</v>
      </c>
      <c r="B591" t="s">
        <v>10291</v>
      </c>
    </row>
    <row r="592" spans="1:2">
      <c r="A592" s="8" t="s">
        <v>1672</v>
      </c>
      <c r="B592" t="s">
        <v>10295</v>
      </c>
    </row>
    <row r="593" spans="1:2">
      <c r="A593" s="8" t="s">
        <v>1673</v>
      </c>
      <c r="B593" t="s">
        <v>10323</v>
      </c>
    </row>
    <row r="594" spans="1:2">
      <c r="A594" s="8" t="s">
        <v>1674</v>
      </c>
      <c r="B594" t="s">
        <v>10386</v>
      </c>
    </row>
    <row r="595" spans="1:2">
      <c r="A595" s="8" t="s">
        <v>1675</v>
      </c>
      <c r="B595" t="s">
        <v>10387</v>
      </c>
    </row>
    <row r="596" spans="1:2">
      <c r="A596" s="8" t="s">
        <v>820</v>
      </c>
      <c r="B596" t="s">
        <v>10293</v>
      </c>
    </row>
    <row r="597" spans="1:2">
      <c r="A597" s="8" t="s">
        <v>1676</v>
      </c>
      <c r="B597" t="s">
        <v>10323</v>
      </c>
    </row>
    <row r="598" spans="1:2">
      <c r="A598" s="8" t="s">
        <v>1677</v>
      </c>
      <c r="B598" t="s">
        <v>10326</v>
      </c>
    </row>
    <row r="599" spans="1:2">
      <c r="A599" s="8" t="s">
        <v>1678</v>
      </c>
      <c r="B599" t="s">
        <v>10388</v>
      </c>
    </row>
    <row r="600" spans="1:2">
      <c r="A600" s="8" t="s">
        <v>1679</v>
      </c>
      <c r="B600" t="s">
        <v>10338</v>
      </c>
    </row>
    <row r="601" spans="1:2">
      <c r="A601" s="8" t="s">
        <v>1680</v>
      </c>
      <c r="B601" t="s">
        <v>10389</v>
      </c>
    </row>
    <row r="602" spans="1:2">
      <c r="A602" s="8" t="s">
        <v>843</v>
      </c>
      <c r="B602" t="s">
        <v>10338</v>
      </c>
    </row>
    <row r="603" spans="1:2">
      <c r="A603" s="8" t="s">
        <v>1681</v>
      </c>
      <c r="B603" t="s">
        <v>10366</v>
      </c>
    </row>
    <row r="604" spans="1:2">
      <c r="A604" s="8" t="s">
        <v>1682</v>
      </c>
      <c r="B604" t="s">
        <v>10366</v>
      </c>
    </row>
    <row r="605" spans="1:2">
      <c r="A605" s="8" t="s">
        <v>1683</v>
      </c>
      <c r="B605" t="s">
        <v>10313</v>
      </c>
    </row>
    <row r="606" spans="1:2">
      <c r="A606" s="8" t="s">
        <v>1684</v>
      </c>
      <c r="B606" t="s">
        <v>10295</v>
      </c>
    </row>
    <row r="607" spans="1:2">
      <c r="A607" s="8" t="s">
        <v>1685</v>
      </c>
      <c r="B607" t="s">
        <v>10344</v>
      </c>
    </row>
    <row r="608" spans="1:2">
      <c r="A608" s="8" t="s">
        <v>1686</v>
      </c>
      <c r="B608" t="s">
        <v>10295</v>
      </c>
    </row>
    <row r="609" spans="1:2">
      <c r="A609" s="8" t="s">
        <v>1687</v>
      </c>
      <c r="B609" t="s">
        <v>10373</v>
      </c>
    </row>
    <row r="610" spans="1:2">
      <c r="A610" s="8" t="s">
        <v>1688</v>
      </c>
      <c r="B610" t="s">
        <v>10338</v>
      </c>
    </row>
    <row r="611" spans="1:2">
      <c r="A611" s="8" t="s">
        <v>1689</v>
      </c>
      <c r="B611" t="s">
        <v>10295</v>
      </c>
    </row>
    <row r="612" spans="1:2">
      <c r="A612" s="8" t="s">
        <v>779</v>
      </c>
      <c r="B612" t="s">
        <v>10364</v>
      </c>
    </row>
    <row r="613" spans="1:2">
      <c r="A613" s="8" t="s">
        <v>1690</v>
      </c>
      <c r="B613" t="s">
        <v>10292</v>
      </c>
    </row>
    <row r="614" spans="1:2">
      <c r="A614" s="8" t="s">
        <v>845</v>
      </c>
      <c r="B614" t="s">
        <v>10285</v>
      </c>
    </row>
    <row r="615" spans="1:2">
      <c r="A615" s="8" t="s">
        <v>1691</v>
      </c>
      <c r="B615" t="s">
        <v>10317</v>
      </c>
    </row>
    <row r="616" spans="1:2">
      <c r="A616" s="8" t="s">
        <v>1692</v>
      </c>
      <c r="B616" t="s">
        <v>10323</v>
      </c>
    </row>
    <row r="617" spans="1:2">
      <c r="A617" s="8" t="s">
        <v>853</v>
      </c>
      <c r="B617" t="s">
        <v>10348</v>
      </c>
    </row>
    <row r="618" spans="1:2">
      <c r="A618" s="8" t="s">
        <v>1693</v>
      </c>
      <c r="B618" t="s">
        <v>10295</v>
      </c>
    </row>
    <row r="619" spans="1:2">
      <c r="A619" s="8" t="s">
        <v>1694</v>
      </c>
      <c r="B619" t="s">
        <v>10299</v>
      </c>
    </row>
    <row r="620" spans="1:2">
      <c r="A620" s="8" t="s">
        <v>1695</v>
      </c>
      <c r="B620" t="s">
        <v>10290</v>
      </c>
    </row>
    <row r="621" spans="1:2">
      <c r="A621" s="8" t="s">
        <v>1696</v>
      </c>
      <c r="B621" t="s">
        <v>10295</v>
      </c>
    </row>
    <row r="622" spans="1:2">
      <c r="A622" s="8" t="s">
        <v>784</v>
      </c>
      <c r="B622" t="s">
        <v>10338</v>
      </c>
    </row>
    <row r="623" spans="1:2">
      <c r="A623" s="8" t="s">
        <v>1697</v>
      </c>
      <c r="B623" t="s">
        <v>10309</v>
      </c>
    </row>
    <row r="624" spans="1:2">
      <c r="A624" s="8" t="s">
        <v>1698</v>
      </c>
      <c r="B624" t="s">
        <v>10366</v>
      </c>
    </row>
    <row r="625" spans="1:2">
      <c r="A625" s="8" t="s">
        <v>1699</v>
      </c>
      <c r="B625" t="s">
        <v>10301</v>
      </c>
    </row>
    <row r="626" spans="1:2">
      <c r="A626" s="8" t="s">
        <v>735</v>
      </c>
      <c r="B626" t="s">
        <v>10338</v>
      </c>
    </row>
    <row r="627" spans="1:2">
      <c r="A627" s="8" t="s">
        <v>1700</v>
      </c>
      <c r="B627" t="s">
        <v>10300</v>
      </c>
    </row>
    <row r="628" spans="1:2">
      <c r="A628" s="8" t="s">
        <v>1701</v>
      </c>
      <c r="B628" t="s">
        <v>10390</v>
      </c>
    </row>
    <row r="629" spans="1:2">
      <c r="A629" s="8" t="s">
        <v>1702</v>
      </c>
      <c r="B629" t="s">
        <v>10295</v>
      </c>
    </row>
    <row r="630" spans="1:2">
      <c r="A630" s="8" t="s">
        <v>1703</v>
      </c>
      <c r="B630" t="s">
        <v>10338</v>
      </c>
    </row>
    <row r="631" spans="1:2">
      <c r="A631" s="8" t="s">
        <v>1704</v>
      </c>
      <c r="B631" t="s">
        <v>10333</v>
      </c>
    </row>
    <row r="632" spans="1:2">
      <c r="A632" s="8" t="s">
        <v>1705</v>
      </c>
      <c r="B632" t="s">
        <v>10304</v>
      </c>
    </row>
    <row r="633" spans="1:2">
      <c r="A633" s="8" t="s">
        <v>1706</v>
      </c>
      <c r="B633" t="s">
        <v>10312</v>
      </c>
    </row>
    <row r="634" spans="1:2">
      <c r="A634" s="8" t="s">
        <v>1707</v>
      </c>
      <c r="B634" t="s">
        <v>10391</v>
      </c>
    </row>
    <row r="635" spans="1:2">
      <c r="A635" s="8" t="s">
        <v>1708</v>
      </c>
      <c r="B635" t="s">
        <v>10338</v>
      </c>
    </row>
    <row r="636" spans="1:2">
      <c r="A636" s="8" t="s">
        <v>1709</v>
      </c>
      <c r="B636" t="s">
        <v>10300</v>
      </c>
    </row>
    <row r="637" spans="1:2">
      <c r="A637" s="8" t="s">
        <v>1710</v>
      </c>
      <c r="B637" t="s">
        <v>10295</v>
      </c>
    </row>
    <row r="638" spans="1:2">
      <c r="A638" s="8" t="s">
        <v>1711</v>
      </c>
      <c r="B638" t="s">
        <v>10318</v>
      </c>
    </row>
    <row r="639" spans="1:2">
      <c r="A639" s="8" t="s">
        <v>1712</v>
      </c>
      <c r="B639" t="s">
        <v>10338</v>
      </c>
    </row>
    <row r="640" spans="1:2">
      <c r="A640" s="8" t="s">
        <v>1713</v>
      </c>
      <c r="B640" t="s">
        <v>10392</v>
      </c>
    </row>
    <row r="641" spans="1:2">
      <c r="A641" s="8" t="s">
        <v>1714</v>
      </c>
      <c r="B641" t="s">
        <v>10318</v>
      </c>
    </row>
    <row r="642" spans="1:2">
      <c r="A642" s="8" t="s">
        <v>1715</v>
      </c>
      <c r="B642" t="s">
        <v>10295</v>
      </c>
    </row>
    <row r="643" spans="1:2">
      <c r="A643" s="8" t="s">
        <v>1716</v>
      </c>
      <c r="B643" t="s">
        <v>10366</v>
      </c>
    </row>
    <row r="644" spans="1:2">
      <c r="A644" s="8" t="s">
        <v>1717</v>
      </c>
      <c r="B644" t="s">
        <v>10300</v>
      </c>
    </row>
    <row r="645" spans="1:2">
      <c r="A645" s="8" t="s">
        <v>1718</v>
      </c>
      <c r="B645" t="s">
        <v>10323</v>
      </c>
    </row>
    <row r="646" spans="1:2">
      <c r="A646" s="8" t="s">
        <v>1719</v>
      </c>
      <c r="B646" t="s">
        <v>10313</v>
      </c>
    </row>
    <row r="647" spans="1:2">
      <c r="A647" s="8" t="s">
        <v>583</v>
      </c>
      <c r="B647" t="s">
        <v>10311</v>
      </c>
    </row>
    <row r="648" spans="1:2">
      <c r="A648" s="8" t="s">
        <v>1720</v>
      </c>
      <c r="B648" t="s">
        <v>940</v>
      </c>
    </row>
    <row r="649" spans="1:2">
      <c r="A649" s="8" t="s">
        <v>899</v>
      </c>
      <c r="B649" t="s">
        <v>10295</v>
      </c>
    </row>
    <row r="650" spans="1:2">
      <c r="A650" s="8" t="s">
        <v>1721</v>
      </c>
      <c r="B650" t="s">
        <v>10366</v>
      </c>
    </row>
    <row r="651" spans="1:2">
      <c r="A651" s="8" t="s">
        <v>1722</v>
      </c>
      <c r="B651" t="s">
        <v>10366</v>
      </c>
    </row>
    <row r="652" spans="1:2">
      <c r="A652" s="8" t="s">
        <v>1723</v>
      </c>
      <c r="B652" t="s">
        <v>10295</v>
      </c>
    </row>
    <row r="653" spans="1:2">
      <c r="A653" s="8" t="s">
        <v>1724</v>
      </c>
      <c r="B653" t="s">
        <v>10323</v>
      </c>
    </row>
    <row r="654" spans="1:2">
      <c r="A654" s="8" t="s">
        <v>1725</v>
      </c>
      <c r="B654" t="s">
        <v>10295</v>
      </c>
    </row>
    <row r="655" spans="1:2">
      <c r="A655" s="8" t="s">
        <v>1726</v>
      </c>
      <c r="B655" t="s">
        <v>10312</v>
      </c>
    </row>
    <row r="656" spans="1:2">
      <c r="A656" s="8" t="s">
        <v>1727</v>
      </c>
      <c r="B656" t="s">
        <v>10366</v>
      </c>
    </row>
    <row r="657" spans="1:2">
      <c r="A657" s="8" t="s">
        <v>1728</v>
      </c>
      <c r="B657" t="s">
        <v>10338</v>
      </c>
    </row>
    <row r="658" spans="1:2">
      <c r="A658" s="8" t="s">
        <v>1729</v>
      </c>
      <c r="B658" t="s">
        <v>10393</v>
      </c>
    </row>
    <row r="659" spans="1:2">
      <c r="A659" s="8" t="s">
        <v>1730</v>
      </c>
      <c r="B659" t="s">
        <v>10312</v>
      </c>
    </row>
    <row r="660" spans="1:2">
      <c r="A660" s="8" t="s">
        <v>1731</v>
      </c>
      <c r="B660" t="s">
        <v>10311</v>
      </c>
    </row>
    <row r="661" spans="1:2">
      <c r="A661" s="8" t="s">
        <v>1732</v>
      </c>
      <c r="B661" t="s">
        <v>10291</v>
      </c>
    </row>
    <row r="662" spans="1:2">
      <c r="A662" s="8" t="s">
        <v>1733</v>
      </c>
      <c r="B662" t="s">
        <v>10394</v>
      </c>
    </row>
    <row r="663" spans="1:2">
      <c r="A663" s="8" t="s">
        <v>1734</v>
      </c>
      <c r="B663" t="s">
        <v>10338</v>
      </c>
    </row>
    <row r="664" spans="1:2">
      <c r="A664" s="8" t="s">
        <v>1735</v>
      </c>
      <c r="B664" t="s">
        <v>10301</v>
      </c>
    </row>
    <row r="665" spans="1:2">
      <c r="A665" s="8" t="s">
        <v>1736</v>
      </c>
      <c r="B665" t="s">
        <v>10301</v>
      </c>
    </row>
    <row r="666" spans="1:2">
      <c r="A666" s="8" t="s">
        <v>1737</v>
      </c>
      <c r="B666" t="s">
        <v>10293</v>
      </c>
    </row>
    <row r="667" spans="1:2">
      <c r="A667" s="8" t="s">
        <v>1738</v>
      </c>
      <c r="B667" t="s">
        <v>10364</v>
      </c>
    </row>
    <row r="668" spans="1:2">
      <c r="A668" s="8" t="s">
        <v>1739</v>
      </c>
      <c r="B668" t="s">
        <v>10295</v>
      </c>
    </row>
    <row r="669" spans="1:2">
      <c r="A669" s="8" t="s">
        <v>1740</v>
      </c>
      <c r="B669" t="s">
        <v>10323</v>
      </c>
    </row>
    <row r="670" spans="1:2">
      <c r="A670" s="8" t="s">
        <v>1741</v>
      </c>
      <c r="B670" t="s">
        <v>10312</v>
      </c>
    </row>
    <row r="671" spans="1:2">
      <c r="A671" s="8" t="s">
        <v>1742</v>
      </c>
      <c r="B671" t="s">
        <v>10312</v>
      </c>
    </row>
    <row r="672" spans="1:2">
      <c r="A672" s="8" t="s">
        <v>1743</v>
      </c>
      <c r="B672" t="s">
        <v>10300</v>
      </c>
    </row>
    <row r="673" spans="1:2">
      <c r="A673" s="8" t="s">
        <v>1744</v>
      </c>
      <c r="B673" t="s">
        <v>10369</v>
      </c>
    </row>
    <row r="674" spans="1:2">
      <c r="A674" s="8" t="s">
        <v>1745</v>
      </c>
      <c r="B674" t="s">
        <v>10289</v>
      </c>
    </row>
    <row r="675" spans="1:2">
      <c r="A675" s="8" t="s">
        <v>1746</v>
      </c>
      <c r="B675" t="s">
        <v>10295</v>
      </c>
    </row>
    <row r="676" spans="1:2">
      <c r="A676" s="8" t="s">
        <v>1747</v>
      </c>
      <c r="B676" t="s">
        <v>10295</v>
      </c>
    </row>
    <row r="677" spans="1:2">
      <c r="A677" s="8" t="s">
        <v>1748</v>
      </c>
      <c r="B677" t="s">
        <v>10304</v>
      </c>
    </row>
    <row r="678" spans="1:2">
      <c r="A678" s="8" t="s">
        <v>1749</v>
      </c>
      <c r="B678" t="s">
        <v>10351</v>
      </c>
    </row>
    <row r="679" spans="1:2">
      <c r="A679" s="8" t="s">
        <v>1750</v>
      </c>
      <c r="B679" t="s">
        <v>10338</v>
      </c>
    </row>
    <row r="680" spans="1:2">
      <c r="A680" s="8" t="s">
        <v>1751</v>
      </c>
      <c r="B680" t="s">
        <v>10295</v>
      </c>
    </row>
    <row r="681" spans="1:2">
      <c r="A681" s="8" t="s">
        <v>587</v>
      </c>
      <c r="B681" t="s">
        <v>10293</v>
      </c>
    </row>
    <row r="682" spans="1:2">
      <c r="A682" s="8" t="s">
        <v>1752</v>
      </c>
      <c r="B682" t="s">
        <v>10348</v>
      </c>
    </row>
    <row r="683" spans="1:2">
      <c r="A683" s="8" t="s">
        <v>1753</v>
      </c>
      <c r="B683" t="s">
        <v>10395</v>
      </c>
    </row>
    <row r="684" spans="1:2">
      <c r="A684" s="8" t="s">
        <v>1754</v>
      </c>
      <c r="B684" t="s">
        <v>10338</v>
      </c>
    </row>
    <row r="685" spans="1:2">
      <c r="A685" s="8" t="s">
        <v>674</v>
      </c>
      <c r="B685" t="s">
        <v>10330</v>
      </c>
    </row>
    <row r="686" spans="1:2">
      <c r="A686" s="8" t="s">
        <v>1755</v>
      </c>
      <c r="B686" t="s">
        <v>10295</v>
      </c>
    </row>
    <row r="687" spans="1:2">
      <c r="A687" s="8" t="s">
        <v>1756</v>
      </c>
      <c r="B687" t="s">
        <v>10319</v>
      </c>
    </row>
    <row r="688" spans="1:2">
      <c r="A688" s="8" t="s">
        <v>1757</v>
      </c>
      <c r="B688" t="s">
        <v>10313</v>
      </c>
    </row>
    <row r="689" spans="1:2">
      <c r="A689" s="8" t="s">
        <v>1758</v>
      </c>
      <c r="B689" t="s">
        <v>10348</v>
      </c>
    </row>
    <row r="690" spans="1:2">
      <c r="A690" s="8" t="s">
        <v>1759</v>
      </c>
      <c r="B690" t="s">
        <v>10396</v>
      </c>
    </row>
    <row r="691" spans="1:2">
      <c r="A691" s="8" t="s">
        <v>1760</v>
      </c>
      <c r="B691" t="s">
        <v>10338</v>
      </c>
    </row>
    <row r="692" spans="1:2">
      <c r="A692" s="8" t="s">
        <v>1761</v>
      </c>
      <c r="B692" t="s">
        <v>10339</v>
      </c>
    </row>
    <row r="693" spans="1:2">
      <c r="A693" s="8" t="s">
        <v>1762</v>
      </c>
      <c r="B693" t="s">
        <v>10311</v>
      </c>
    </row>
    <row r="694" spans="1:2">
      <c r="A694" s="8" t="s">
        <v>1763</v>
      </c>
      <c r="B694" t="s">
        <v>10300</v>
      </c>
    </row>
    <row r="695" spans="1:2">
      <c r="A695" s="8" t="s">
        <v>1764</v>
      </c>
      <c r="B695" t="s">
        <v>10304</v>
      </c>
    </row>
    <row r="696" spans="1:2">
      <c r="A696" s="8" t="s">
        <v>1765</v>
      </c>
      <c r="B696" t="s">
        <v>10364</v>
      </c>
    </row>
    <row r="697" spans="1:2">
      <c r="A697" s="8" t="s">
        <v>1766</v>
      </c>
      <c r="B697" t="s">
        <v>10295</v>
      </c>
    </row>
    <row r="698" spans="1:2">
      <c r="A698" s="8" t="s">
        <v>1767</v>
      </c>
      <c r="B698" t="s">
        <v>10313</v>
      </c>
    </row>
    <row r="699" spans="1:2">
      <c r="A699" s="8" t="s">
        <v>1768</v>
      </c>
      <c r="B699" t="s">
        <v>10292</v>
      </c>
    </row>
    <row r="700" spans="1:2">
      <c r="A700" s="8" t="s">
        <v>1769</v>
      </c>
      <c r="B700" t="s">
        <v>10293</v>
      </c>
    </row>
    <row r="701" spans="1:2">
      <c r="A701" s="8" t="s">
        <v>1770</v>
      </c>
      <c r="B701" t="s">
        <v>940</v>
      </c>
    </row>
    <row r="702" spans="1:2">
      <c r="A702" s="8" t="s">
        <v>1771</v>
      </c>
      <c r="B702" t="s">
        <v>10397</v>
      </c>
    </row>
    <row r="703" spans="1:2">
      <c r="A703" s="8" t="s">
        <v>1772</v>
      </c>
      <c r="B703" t="s">
        <v>10313</v>
      </c>
    </row>
    <row r="704" spans="1:2">
      <c r="A704" s="8" t="s">
        <v>1773</v>
      </c>
      <c r="B704" t="s">
        <v>10317</v>
      </c>
    </row>
    <row r="705" spans="1:2">
      <c r="A705" s="8" t="s">
        <v>1774</v>
      </c>
      <c r="B705" t="s">
        <v>10326</v>
      </c>
    </row>
    <row r="706" spans="1:2">
      <c r="A706" s="8" t="s">
        <v>1775</v>
      </c>
      <c r="B706" t="s">
        <v>10303</v>
      </c>
    </row>
    <row r="707" spans="1:2">
      <c r="A707" s="8" t="s">
        <v>1776</v>
      </c>
      <c r="B707" t="s">
        <v>10305</v>
      </c>
    </row>
    <row r="708" spans="1:2">
      <c r="A708" s="8" t="s">
        <v>1777</v>
      </c>
      <c r="B708" t="s">
        <v>10338</v>
      </c>
    </row>
    <row r="709" spans="1:2">
      <c r="A709" s="8" t="s">
        <v>1778</v>
      </c>
      <c r="B709" t="s">
        <v>10295</v>
      </c>
    </row>
    <row r="710" spans="1:2">
      <c r="A710" s="8" t="s">
        <v>1779</v>
      </c>
      <c r="B710" t="s">
        <v>10348</v>
      </c>
    </row>
    <row r="711" spans="1:2">
      <c r="A711" s="8" t="s">
        <v>1780</v>
      </c>
      <c r="B711" t="s">
        <v>10338</v>
      </c>
    </row>
    <row r="712" spans="1:2">
      <c r="A712" s="8" t="s">
        <v>1781</v>
      </c>
      <c r="B712" t="s">
        <v>10364</v>
      </c>
    </row>
    <row r="713" spans="1:2">
      <c r="A713" s="8" t="s">
        <v>1782</v>
      </c>
      <c r="B713" t="s">
        <v>10295</v>
      </c>
    </row>
    <row r="714" spans="1:2">
      <c r="A714" s="8" t="s">
        <v>858</v>
      </c>
      <c r="B714" t="s">
        <v>10293</v>
      </c>
    </row>
    <row r="715" spans="1:2">
      <c r="A715" s="8" t="s">
        <v>1783</v>
      </c>
      <c r="B715" t="s">
        <v>10338</v>
      </c>
    </row>
    <row r="716" spans="1:2">
      <c r="A716" s="8" t="s">
        <v>1784</v>
      </c>
      <c r="B716" t="s">
        <v>10322</v>
      </c>
    </row>
    <row r="717" spans="1:2">
      <c r="A717" s="8" t="s">
        <v>1785</v>
      </c>
      <c r="B717" t="s">
        <v>10341</v>
      </c>
    </row>
    <row r="718" spans="1:2">
      <c r="A718" s="8" t="s">
        <v>1786</v>
      </c>
      <c r="B718" t="s">
        <v>10336</v>
      </c>
    </row>
    <row r="719" spans="1:2">
      <c r="A719" s="8" t="s">
        <v>1787</v>
      </c>
      <c r="B719" t="s">
        <v>10344</v>
      </c>
    </row>
    <row r="720" spans="1:2">
      <c r="A720" s="8" t="s">
        <v>934</v>
      </c>
      <c r="B720" t="s">
        <v>10323</v>
      </c>
    </row>
    <row r="721" spans="1:2">
      <c r="A721" s="8" t="s">
        <v>1788</v>
      </c>
      <c r="B721" t="s">
        <v>10339</v>
      </c>
    </row>
    <row r="722" spans="1:2">
      <c r="A722" s="8" t="s">
        <v>1789</v>
      </c>
      <c r="B722" t="s">
        <v>10327</v>
      </c>
    </row>
    <row r="723" spans="1:2">
      <c r="A723" s="8" t="s">
        <v>1790</v>
      </c>
      <c r="B723" t="s">
        <v>10340</v>
      </c>
    </row>
    <row r="724" spans="1:2">
      <c r="A724" s="8" t="s">
        <v>1791</v>
      </c>
      <c r="B724" t="s">
        <v>10295</v>
      </c>
    </row>
    <row r="725" spans="1:2">
      <c r="A725" s="8" t="s">
        <v>809</v>
      </c>
      <c r="B725" t="s">
        <v>10347</v>
      </c>
    </row>
    <row r="726" spans="1:2">
      <c r="A726" s="8" t="s">
        <v>1792</v>
      </c>
      <c r="B726" t="s">
        <v>940</v>
      </c>
    </row>
    <row r="727" spans="1:2">
      <c r="A727" s="8" t="s">
        <v>1793</v>
      </c>
      <c r="B727" t="s">
        <v>10339</v>
      </c>
    </row>
    <row r="728" spans="1:2">
      <c r="A728" s="8" t="s">
        <v>1794</v>
      </c>
      <c r="B728" t="s">
        <v>10300</v>
      </c>
    </row>
    <row r="729" spans="1:2">
      <c r="A729" s="8" t="s">
        <v>1795</v>
      </c>
      <c r="B729" t="s">
        <v>10338</v>
      </c>
    </row>
    <row r="730" spans="1:2">
      <c r="A730" s="8" t="s">
        <v>1796</v>
      </c>
      <c r="B730" t="s">
        <v>10366</v>
      </c>
    </row>
    <row r="731" spans="1:2">
      <c r="A731" s="8" t="s">
        <v>841</v>
      </c>
      <c r="B731" t="s">
        <v>10341</v>
      </c>
    </row>
    <row r="732" spans="1:2">
      <c r="A732" s="8" t="s">
        <v>1797</v>
      </c>
      <c r="B732" t="s">
        <v>10344</v>
      </c>
    </row>
    <row r="733" spans="1:2">
      <c r="A733" s="8" t="s">
        <v>1798</v>
      </c>
      <c r="B733" t="s">
        <v>10398</v>
      </c>
    </row>
    <row r="734" spans="1:2">
      <c r="A734" s="8" t="s">
        <v>1799</v>
      </c>
      <c r="B734" t="s">
        <v>10295</v>
      </c>
    </row>
    <row r="735" spans="1:2">
      <c r="A735" s="8" t="s">
        <v>1800</v>
      </c>
      <c r="B735" t="s">
        <v>10338</v>
      </c>
    </row>
    <row r="736" spans="1:2">
      <c r="A736" s="8" t="s">
        <v>1801</v>
      </c>
      <c r="B736" t="s">
        <v>10325</v>
      </c>
    </row>
    <row r="737" spans="1:2">
      <c r="A737" s="8" t="s">
        <v>1802</v>
      </c>
      <c r="B737" t="s">
        <v>10341</v>
      </c>
    </row>
    <row r="738" spans="1:2">
      <c r="A738" s="8" t="s">
        <v>803</v>
      </c>
      <c r="B738" t="s">
        <v>10341</v>
      </c>
    </row>
    <row r="739" spans="1:2">
      <c r="A739" s="8" t="s">
        <v>1803</v>
      </c>
      <c r="B739" t="s">
        <v>10323</v>
      </c>
    </row>
    <row r="740" spans="1:2">
      <c r="A740" s="8" t="s">
        <v>1804</v>
      </c>
      <c r="B740" t="s">
        <v>10338</v>
      </c>
    </row>
    <row r="741" spans="1:2">
      <c r="A741" s="8" t="s">
        <v>1805</v>
      </c>
      <c r="B741" t="s">
        <v>10290</v>
      </c>
    </row>
    <row r="742" spans="1:2">
      <c r="A742" s="8" t="s">
        <v>1806</v>
      </c>
      <c r="B742" t="s">
        <v>940</v>
      </c>
    </row>
    <row r="743" spans="1:2">
      <c r="A743" s="8" t="s">
        <v>1807</v>
      </c>
      <c r="B743" t="s">
        <v>10302</v>
      </c>
    </row>
    <row r="744" spans="1:2">
      <c r="A744" s="8" t="s">
        <v>1808</v>
      </c>
      <c r="B744" t="s">
        <v>10373</v>
      </c>
    </row>
    <row r="745" spans="1:2">
      <c r="A745" s="8" t="s">
        <v>831</v>
      </c>
      <c r="B745" t="s">
        <v>10338</v>
      </c>
    </row>
    <row r="746" spans="1:2">
      <c r="A746" s="8" t="s">
        <v>1809</v>
      </c>
      <c r="B746" t="s">
        <v>10360</v>
      </c>
    </row>
    <row r="747" spans="1:2">
      <c r="A747" s="8" t="s">
        <v>1810</v>
      </c>
      <c r="B747" t="s">
        <v>10338</v>
      </c>
    </row>
    <row r="748" spans="1:2">
      <c r="A748" s="8" t="s">
        <v>1811</v>
      </c>
      <c r="B748" t="s">
        <v>10338</v>
      </c>
    </row>
    <row r="749" spans="1:2">
      <c r="A749" s="8" t="s">
        <v>1812</v>
      </c>
      <c r="B749" t="s">
        <v>10300</v>
      </c>
    </row>
    <row r="750" spans="1:2">
      <c r="A750" s="8" t="s">
        <v>1813</v>
      </c>
      <c r="B750" t="s">
        <v>10364</v>
      </c>
    </row>
    <row r="751" spans="1:2">
      <c r="A751" s="8" t="s">
        <v>1814</v>
      </c>
      <c r="B751" t="s">
        <v>10290</v>
      </c>
    </row>
    <row r="752" spans="1:2">
      <c r="A752" s="8" t="s">
        <v>1815</v>
      </c>
      <c r="B752" t="s">
        <v>10305</v>
      </c>
    </row>
    <row r="753" spans="1:2">
      <c r="A753" s="8" t="s">
        <v>1816</v>
      </c>
      <c r="B753" t="s">
        <v>10338</v>
      </c>
    </row>
    <row r="754" spans="1:2">
      <c r="A754" s="8" t="s">
        <v>1817</v>
      </c>
      <c r="B754" t="s">
        <v>10319</v>
      </c>
    </row>
    <row r="755" spans="1:2">
      <c r="A755" s="8" t="s">
        <v>1818</v>
      </c>
      <c r="B755" t="s">
        <v>10366</v>
      </c>
    </row>
    <row r="756" spans="1:2">
      <c r="A756" s="8" t="s">
        <v>1819</v>
      </c>
      <c r="B756" t="s">
        <v>10290</v>
      </c>
    </row>
    <row r="757" spans="1:2">
      <c r="A757" s="8" t="s">
        <v>1820</v>
      </c>
      <c r="B757" t="s">
        <v>10399</v>
      </c>
    </row>
    <row r="758" spans="1:2">
      <c r="A758" s="8" t="s">
        <v>1821</v>
      </c>
      <c r="B758" t="s">
        <v>10301</v>
      </c>
    </row>
    <row r="759" spans="1:2">
      <c r="A759" s="8" t="s">
        <v>1822</v>
      </c>
      <c r="B759" t="s">
        <v>10290</v>
      </c>
    </row>
    <row r="760" spans="1:2">
      <c r="A760" s="8" t="s">
        <v>1823</v>
      </c>
      <c r="B760" t="s">
        <v>10338</v>
      </c>
    </row>
    <row r="761" spans="1:2">
      <c r="A761" s="8" t="s">
        <v>1824</v>
      </c>
      <c r="B761" t="s">
        <v>940</v>
      </c>
    </row>
    <row r="762" spans="1:2">
      <c r="A762" s="8" t="s">
        <v>1825</v>
      </c>
      <c r="B762" t="s">
        <v>10364</v>
      </c>
    </row>
    <row r="763" spans="1:2">
      <c r="A763" s="8" t="s">
        <v>1826</v>
      </c>
      <c r="B763" t="s">
        <v>10339</v>
      </c>
    </row>
    <row r="764" spans="1:2">
      <c r="A764" s="8" t="s">
        <v>1827</v>
      </c>
      <c r="B764" t="s">
        <v>10290</v>
      </c>
    </row>
    <row r="765" spans="1:2">
      <c r="A765" s="8" t="s">
        <v>1828</v>
      </c>
      <c r="B765" t="s">
        <v>10300</v>
      </c>
    </row>
    <row r="766" spans="1:2">
      <c r="A766" s="8" t="s">
        <v>780</v>
      </c>
      <c r="B766" t="s">
        <v>10315</v>
      </c>
    </row>
    <row r="767" spans="1:2">
      <c r="A767" s="8" t="s">
        <v>1829</v>
      </c>
      <c r="B767" t="s">
        <v>10300</v>
      </c>
    </row>
    <row r="768" spans="1:2">
      <c r="A768" s="8" t="s">
        <v>1830</v>
      </c>
      <c r="B768" t="s">
        <v>10323</v>
      </c>
    </row>
    <row r="769" spans="1:2">
      <c r="A769" s="8" t="s">
        <v>1831</v>
      </c>
      <c r="B769" t="s">
        <v>940</v>
      </c>
    </row>
    <row r="770" spans="1:2">
      <c r="A770" s="8" t="s">
        <v>1832</v>
      </c>
      <c r="B770" t="s">
        <v>10319</v>
      </c>
    </row>
    <row r="771" spans="1:2">
      <c r="A771" s="8" t="s">
        <v>1833</v>
      </c>
      <c r="B771" t="s">
        <v>10295</v>
      </c>
    </row>
    <row r="772" spans="1:2">
      <c r="A772" s="8" t="s">
        <v>1834</v>
      </c>
      <c r="B772" t="s">
        <v>10366</v>
      </c>
    </row>
    <row r="773" spans="1:2">
      <c r="A773" s="8" t="s">
        <v>1835</v>
      </c>
      <c r="B773" t="s">
        <v>10323</v>
      </c>
    </row>
    <row r="774" spans="1:2">
      <c r="A774" s="8" t="s">
        <v>1836</v>
      </c>
      <c r="B774" t="s">
        <v>10295</v>
      </c>
    </row>
    <row r="775" spans="1:2">
      <c r="A775" s="8" t="s">
        <v>1837</v>
      </c>
      <c r="B775" t="s">
        <v>10321</v>
      </c>
    </row>
    <row r="776" spans="1:2">
      <c r="A776" s="8" t="s">
        <v>1838</v>
      </c>
      <c r="B776" t="s">
        <v>10301</v>
      </c>
    </row>
    <row r="777" spans="1:2">
      <c r="A777" s="8" t="s">
        <v>1839</v>
      </c>
      <c r="B777" t="s">
        <v>10338</v>
      </c>
    </row>
    <row r="778" spans="1:2">
      <c r="A778" s="8" t="s">
        <v>1840</v>
      </c>
      <c r="B778" t="s">
        <v>10383</v>
      </c>
    </row>
    <row r="779" spans="1:2">
      <c r="A779" s="8" t="s">
        <v>1841</v>
      </c>
      <c r="B779" t="s">
        <v>10338</v>
      </c>
    </row>
    <row r="780" spans="1:2">
      <c r="A780" s="8" t="s">
        <v>1842</v>
      </c>
      <c r="B780" t="s">
        <v>10295</v>
      </c>
    </row>
    <row r="781" spans="1:2">
      <c r="A781" s="8" t="s">
        <v>1843</v>
      </c>
      <c r="B781" t="s">
        <v>10290</v>
      </c>
    </row>
    <row r="782" spans="1:2">
      <c r="A782" s="8" t="s">
        <v>1844</v>
      </c>
      <c r="B782" t="s">
        <v>10290</v>
      </c>
    </row>
    <row r="783" spans="1:2">
      <c r="A783" s="8" t="s">
        <v>1845</v>
      </c>
      <c r="B783" t="s">
        <v>10347</v>
      </c>
    </row>
    <row r="784" spans="1:2">
      <c r="A784" s="8" t="s">
        <v>1846</v>
      </c>
      <c r="B784" t="s">
        <v>10301</v>
      </c>
    </row>
    <row r="785" spans="1:2">
      <c r="A785" s="8" t="s">
        <v>1847</v>
      </c>
      <c r="B785" t="s">
        <v>10295</v>
      </c>
    </row>
    <row r="786" spans="1:2">
      <c r="A786" s="8" t="s">
        <v>1848</v>
      </c>
      <c r="B786" t="s">
        <v>10295</v>
      </c>
    </row>
    <row r="787" spans="1:2">
      <c r="A787" s="8" t="s">
        <v>1849</v>
      </c>
      <c r="B787" t="s">
        <v>10400</v>
      </c>
    </row>
    <row r="788" spans="1:2">
      <c r="A788" s="8" t="s">
        <v>1850</v>
      </c>
      <c r="B788" t="s">
        <v>10338</v>
      </c>
    </row>
    <row r="789" spans="1:2">
      <c r="A789" s="8" t="s">
        <v>1851</v>
      </c>
      <c r="B789" t="s">
        <v>10401</v>
      </c>
    </row>
    <row r="790" spans="1:2">
      <c r="A790" s="8" t="s">
        <v>1852</v>
      </c>
      <c r="B790" t="s">
        <v>10295</v>
      </c>
    </row>
    <row r="791" spans="1:2">
      <c r="A791" s="8" t="s">
        <v>1853</v>
      </c>
      <c r="B791" t="s">
        <v>10348</v>
      </c>
    </row>
    <row r="792" spans="1:2">
      <c r="A792" s="8" t="s">
        <v>1854</v>
      </c>
      <c r="B792" t="s">
        <v>10337</v>
      </c>
    </row>
    <row r="793" spans="1:2">
      <c r="A793" s="8" t="s">
        <v>1855</v>
      </c>
      <c r="B793" t="s">
        <v>10339</v>
      </c>
    </row>
    <row r="794" spans="1:2">
      <c r="A794" s="8" t="s">
        <v>1856</v>
      </c>
      <c r="B794" t="s">
        <v>10338</v>
      </c>
    </row>
    <row r="795" spans="1:2">
      <c r="A795" s="8" t="s">
        <v>1857</v>
      </c>
      <c r="B795" t="s">
        <v>10321</v>
      </c>
    </row>
    <row r="796" spans="1:2">
      <c r="A796" s="8" t="s">
        <v>1858</v>
      </c>
      <c r="B796" t="s">
        <v>10295</v>
      </c>
    </row>
    <row r="797" spans="1:2">
      <c r="A797" s="8" t="s">
        <v>1859</v>
      </c>
      <c r="B797" t="s">
        <v>10285</v>
      </c>
    </row>
    <row r="798" spans="1:2">
      <c r="A798" s="8" t="s">
        <v>1860</v>
      </c>
      <c r="B798" t="s">
        <v>10295</v>
      </c>
    </row>
    <row r="799" spans="1:2">
      <c r="A799" s="8" t="s">
        <v>1861</v>
      </c>
      <c r="B799" t="s">
        <v>10295</v>
      </c>
    </row>
    <row r="800" spans="1:2">
      <c r="A800" s="8" t="s">
        <v>1862</v>
      </c>
      <c r="B800" t="s">
        <v>10295</v>
      </c>
    </row>
    <row r="801" spans="1:2">
      <c r="A801" s="8" t="s">
        <v>1863</v>
      </c>
      <c r="B801" t="s">
        <v>10402</v>
      </c>
    </row>
    <row r="802" spans="1:2">
      <c r="A802" s="8" t="s">
        <v>1864</v>
      </c>
      <c r="B802" t="s">
        <v>10295</v>
      </c>
    </row>
    <row r="803" spans="1:2">
      <c r="A803" s="8" t="s">
        <v>1865</v>
      </c>
      <c r="B803" t="s">
        <v>940</v>
      </c>
    </row>
    <row r="804" spans="1:2">
      <c r="A804" s="8" t="s">
        <v>1866</v>
      </c>
      <c r="B804" t="s">
        <v>10300</v>
      </c>
    </row>
    <row r="805" spans="1:2">
      <c r="A805" s="8" t="s">
        <v>1867</v>
      </c>
      <c r="B805" t="s">
        <v>10295</v>
      </c>
    </row>
    <row r="806" spans="1:2">
      <c r="A806" s="8" t="s">
        <v>1868</v>
      </c>
      <c r="B806" t="s">
        <v>10295</v>
      </c>
    </row>
    <row r="807" spans="1:2">
      <c r="A807" s="8" t="s">
        <v>1869</v>
      </c>
      <c r="B807" t="s">
        <v>10290</v>
      </c>
    </row>
    <row r="808" spans="1:2">
      <c r="A808" s="8" t="s">
        <v>1870</v>
      </c>
      <c r="B808" t="s">
        <v>10295</v>
      </c>
    </row>
    <row r="809" spans="1:2">
      <c r="A809" s="8" t="s">
        <v>802</v>
      </c>
      <c r="B809" t="s">
        <v>10300</v>
      </c>
    </row>
    <row r="810" spans="1:2">
      <c r="A810" s="8" t="s">
        <v>1871</v>
      </c>
      <c r="B810" t="s">
        <v>10295</v>
      </c>
    </row>
    <row r="811" spans="1:2">
      <c r="A811" s="8" t="s">
        <v>1872</v>
      </c>
      <c r="B811" t="s">
        <v>10338</v>
      </c>
    </row>
    <row r="812" spans="1:2">
      <c r="A812" s="8" t="s">
        <v>1873</v>
      </c>
      <c r="B812" t="s">
        <v>10338</v>
      </c>
    </row>
    <row r="813" spans="1:2">
      <c r="A813" s="8" t="s">
        <v>1874</v>
      </c>
      <c r="B813" t="s">
        <v>10292</v>
      </c>
    </row>
    <row r="814" spans="1:2">
      <c r="A814" s="8" t="s">
        <v>1875</v>
      </c>
      <c r="B814" t="s">
        <v>10380</v>
      </c>
    </row>
    <row r="815" spans="1:2">
      <c r="A815" s="8" t="s">
        <v>1876</v>
      </c>
      <c r="B815" t="s">
        <v>10338</v>
      </c>
    </row>
    <row r="816" spans="1:2">
      <c r="A816" s="8" t="s">
        <v>1877</v>
      </c>
      <c r="B816" t="s">
        <v>10366</v>
      </c>
    </row>
    <row r="817" spans="1:2">
      <c r="A817" s="8" t="s">
        <v>1878</v>
      </c>
      <c r="B817" t="s">
        <v>10295</v>
      </c>
    </row>
    <row r="818" spans="1:2">
      <c r="A818" s="8" t="s">
        <v>1879</v>
      </c>
      <c r="B818" t="s">
        <v>10295</v>
      </c>
    </row>
    <row r="819" spans="1:2">
      <c r="A819" s="8" t="s">
        <v>1880</v>
      </c>
      <c r="B819" t="s">
        <v>10295</v>
      </c>
    </row>
    <row r="820" spans="1:2">
      <c r="A820" s="8" t="s">
        <v>1881</v>
      </c>
      <c r="B820" t="s">
        <v>10363</v>
      </c>
    </row>
    <row r="821" spans="1:2">
      <c r="A821" s="8" t="s">
        <v>1882</v>
      </c>
      <c r="B821" t="s">
        <v>10338</v>
      </c>
    </row>
    <row r="822" spans="1:2">
      <c r="A822" s="8" t="s">
        <v>1883</v>
      </c>
      <c r="B822" t="s">
        <v>10295</v>
      </c>
    </row>
    <row r="823" spans="1:2">
      <c r="A823" s="8" t="s">
        <v>1884</v>
      </c>
      <c r="B823" t="s">
        <v>10403</v>
      </c>
    </row>
    <row r="824" spans="1:2">
      <c r="A824" s="8" t="s">
        <v>1885</v>
      </c>
      <c r="B824" t="s">
        <v>10344</v>
      </c>
    </row>
    <row r="825" spans="1:2">
      <c r="A825" s="8" t="s">
        <v>1886</v>
      </c>
      <c r="B825" t="s">
        <v>10338</v>
      </c>
    </row>
    <row r="826" spans="1:2">
      <c r="A826" s="8" t="s">
        <v>1887</v>
      </c>
      <c r="B826" t="s">
        <v>10309</v>
      </c>
    </row>
    <row r="827" spans="1:2">
      <c r="A827" s="8" t="s">
        <v>1888</v>
      </c>
      <c r="B827" t="s">
        <v>10295</v>
      </c>
    </row>
    <row r="828" spans="1:2">
      <c r="A828" s="8" t="s">
        <v>1889</v>
      </c>
      <c r="B828" t="s">
        <v>10295</v>
      </c>
    </row>
    <row r="829" spans="1:2">
      <c r="A829" s="8" t="s">
        <v>1890</v>
      </c>
      <c r="B829" t="s">
        <v>10323</v>
      </c>
    </row>
    <row r="830" spans="1:2">
      <c r="A830" s="8" t="s">
        <v>1891</v>
      </c>
      <c r="B830" t="s">
        <v>10311</v>
      </c>
    </row>
    <row r="831" spans="1:2">
      <c r="A831" s="8" t="s">
        <v>1892</v>
      </c>
      <c r="B831" t="s">
        <v>10340</v>
      </c>
    </row>
    <row r="832" spans="1:2">
      <c r="A832" s="8" t="s">
        <v>1893</v>
      </c>
      <c r="B832" t="s">
        <v>10356</v>
      </c>
    </row>
    <row r="833" spans="1:2">
      <c r="A833" s="8" t="s">
        <v>1894</v>
      </c>
      <c r="B833" t="s">
        <v>10338</v>
      </c>
    </row>
    <row r="834" spans="1:2">
      <c r="A834" s="8" t="s">
        <v>1895</v>
      </c>
      <c r="B834" t="s">
        <v>10340</v>
      </c>
    </row>
    <row r="835" spans="1:2">
      <c r="A835" s="8" t="s">
        <v>1896</v>
      </c>
      <c r="B835" t="s">
        <v>10338</v>
      </c>
    </row>
    <row r="836" spans="1:2">
      <c r="A836" s="8" t="s">
        <v>1897</v>
      </c>
      <c r="B836" t="s">
        <v>10301</v>
      </c>
    </row>
    <row r="837" spans="1:2">
      <c r="A837" s="8" t="s">
        <v>1898</v>
      </c>
      <c r="B837" t="s">
        <v>10338</v>
      </c>
    </row>
    <row r="838" spans="1:2">
      <c r="A838" s="8" t="s">
        <v>1899</v>
      </c>
      <c r="B838" t="s">
        <v>10295</v>
      </c>
    </row>
    <row r="839" spans="1:2">
      <c r="A839" s="8" t="s">
        <v>1900</v>
      </c>
      <c r="B839" t="s">
        <v>10286</v>
      </c>
    </row>
    <row r="840" spans="1:2">
      <c r="A840" s="8" t="s">
        <v>1901</v>
      </c>
      <c r="B840" t="s">
        <v>10338</v>
      </c>
    </row>
    <row r="841" spans="1:2">
      <c r="A841" s="8" t="s">
        <v>1902</v>
      </c>
      <c r="B841" t="s">
        <v>10295</v>
      </c>
    </row>
    <row r="842" spans="1:2">
      <c r="A842" s="8" t="s">
        <v>1903</v>
      </c>
      <c r="B842" t="s">
        <v>10295</v>
      </c>
    </row>
    <row r="843" spans="1:2">
      <c r="A843" s="8" t="s">
        <v>1904</v>
      </c>
      <c r="B843" t="s">
        <v>10395</v>
      </c>
    </row>
    <row r="844" spans="1:2">
      <c r="A844" s="8" t="s">
        <v>1905</v>
      </c>
      <c r="B844" t="s">
        <v>10295</v>
      </c>
    </row>
    <row r="845" spans="1:2">
      <c r="A845" s="8" t="s">
        <v>1906</v>
      </c>
      <c r="B845" t="s">
        <v>10300</v>
      </c>
    </row>
    <row r="846" spans="1:2">
      <c r="A846" s="8" t="s">
        <v>1907</v>
      </c>
      <c r="B846" t="s">
        <v>10313</v>
      </c>
    </row>
    <row r="847" spans="1:2">
      <c r="A847" s="8" t="s">
        <v>1908</v>
      </c>
      <c r="B847" t="s">
        <v>10404</v>
      </c>
    </row>
    <row r="848" spans="1:2">
      <c r="A848" s="8" t="s">
        <v>1909</v>
      </c>
      <c r="B848" t="s">
        <v>10341</v>
      </c>
    </row>
    <row r="849" spans="1:2">
      <c r="A849" s="8" t="s">
        <v>1910</v>
      </c>
      <c r="B849" t="s">
        <v>10338</v>
      </c>
    </row>
    <row r="850" spans="1:2">
      <c r="A850" s="8" t="s">
        <v>1911</v>
      </c>
      <c r="B850" t="s">
        <v>10304</v>
      </c>
    </row>
    <row r="851" spans="1:2">
      <c r="A851" s="8" t="s">
        <v>658</v>
      </c>
      <c r="B851" t="s">
        <v>10326</v>
      </c>
    </row>
    <row r="852" spans="1:2">
      <c r="A852" s="8" t="s">
        <v>1912</v>
      </c>
      <c r="B852" t="s">
        <v>10305</v>
      </c>
    </row>
    <row r="853" spans="1:2">
      <c r="A853" s="8" t="s">
        <v>1913</v>
      </c>
      <c r="B853" t="s">
        <v>10305</v>
      </c>
    </row>
    <row r="854" spans="1:2">
      <c r="A854" s="8" t="s">
        <v>821</v>
      </c>
      <c r="B854" t="s">
        <v>10304</v>
      </c>
    </row>
    <row r="855" spans="1:2">
      <c r="A855" s="8" t="s">
        <v>1914</v>
      </c>
      <c r="B855" t="s">
        <v>10344</v>
      </c>
    </row>
    <row r="856" spans="1:2">
      <c r="A856" s="8" t="s">
        <v>1915</v>
      </c>
      <c r="B856" t="s">
        <v>10295</v>
      </c>
    </row>
    <row r="857" spans="1:2">
      <c r="A857" s="8" t="s">
        <v>1916</v>
      </c>
      <c r="B857" t="s">
        <v>10319</v>
      </c>
    </row>
    <row r="858" spans="1:2">
      <c r="A858" s="8" t="s">
        <v>1917</v>
      </c>
      <c r="B858" t="s">
        <v>10363</v>
      </c>
    </row>
    <row r="859" spans="1:2">
      <c r="A859" s="8" t="s">
        <v>1918</v>
      </c>
      <c r="B859" t="s">
        <v>10344</v>
      </c>
    </row>
    <row r="860" spans="1:2">
      <c r="A860" s="8" t="s">
        <v>1919</v>
      </c>
      <c r="B860" t="s">
        <v>940</v>
      </c>
    </row>
    <row r="861" spans="1:2">
      <c r="A861" s="8" t="s">
        <v>1920</v>
      </c>
      <c r="B861" t="s">
        <v>10323</v>
      </c>
    </row>
    <row r="862" spans="1:2">
      <c r="A862" s="8" t="s">
        <v>1921</v>
      </c>
      <c r="B862" t="s">
        <v>10285</v>
      </c>
    </row>
    <row r="863" spans="1:2">
      <c r="A863" s="8" t="s">
        <v>1922</v>
      </c>
      <c r="B863" t="s">
        <v>10348</v>
      </c>
    </row>
    <row r="864" spans="1:2">
      <c r="A864" s="8" t="s">
        <v>1923</v>
      </c>
      <c r="B864" t="s">
        <v>10338</v>
      </c>
    </row>
    <row r="865" spans="1:2">
      <c r="A865" s="8" t="s">
        <v>1924</v>
      </c>
      <c r="B865" t="s">
        <v>10318</v>
      </c>
    </row>
    <row r="866" spans="1:2">
      <c r="A866" s="8" t="s">
        <v>1925</v>
      </c>
      <c r="B866" t="s">
        <v>10405</v>
      </c>
    </row>
    <row r="867" spans="1:2">
      <c r="A867" s="8" t="s">
        <v>1926</v>
      </c>
      <c r="B867" t="s">
        <v>10344</v>
      </c>
    </row>
    <row r="868" spans="1:2">
      <c r="A868" s="8" t="s">
        <v>1927</v>
      </c>
      <c r="B868" t="s">
        <v>10299</v>
      </c>
    </row>
    <row r="869" spans="1:2">
      <c r="A869" s="8" t="s">
        <v>1928</v>
      </c>
      <c r="B869" t="s">
        <v>10318</v>
      </c>
    </row>
    <row r="870" spans="1:2">
      <c r="A870" s="8" t="s">
        <v>1929</v>
      </c>
      <c r="B870" t="s">
        <v>10305</v>
      </c>
    </row>
    <row r="871" spans="1:2">
      <c r="A871" s="8" t="s">
        <v>847</v>
      </c>
      <c r="B871" t="s">
        <v>10338</v>
      </c>
    </row>
    <row r="872" spans="1:2">
      <c r="A872" s="8" t="s">
        <v>1930</v>
      </c>
      <c r="B872" t="s">
        <v>10406</v>
      </c>
    </row>
    <row r="873" spans="1:2">
      <c r="A873" s="8" t="s">
        <v>1931</v>
      </c>
      <c r="B873" t="s">
        <v>10343</v>
      </c>
    </row>
    <row r="874" spans="1:2">
      <c r="A874" s="8" t="s">
        <v>1932</v>
      </c>
      <c r="B874" t="s">
        <v>10407</v>
      </c>
    </row>
    <row r="875" spans="1:2">
      <c r="A875" s="8" t="s">
        <v>1933</v>
      </c>
      <c r="B875" t="s">
        <v>10353</v>
      </c>
    </row>
    <row r="876" spans="1:2">
      <c r="A876" s="8" t="s">
        <v>1934</v>
      </c>
      <c r="B876" t="s">
        <v>10295</v>
      </c>
    </row>
    <row r="877" spans="1:2">
      <c r="A877" s="8" t="s">
        <v>1935</v>
      </c>
      <c r="B877" t="s">
        <v>10321</v>
      </c>
    </row>
    <row r="878" spans="1:2">
      <c r="A878" s="8" t="s">
        <v>805</v>
      </c>
      <c r="B878" t="s">
        <v>10295</v>
      </c>
    </row>
    <row r="879" spans="1:2">
      <c r="A879" s="8" t="s">
        <v>1936</v>
      </c>
      <c r="B879" t="s">
        <v>10311</v>
      </c>
    </row>
    <row r="880" spans="1:2">
      <c r="A880" s="8" t="s">
        <v>1937</v>
      </c>
      <c r="B880" t="s">
        <v>10350</v>
      </c>
    </row>
    <row r="881" spans="1:2">
      <c r="A881" s="8" t="s">
        <v>1938</v>
      </c>
      <c r="B881" t="s">
        <v>10311</v>
      </c>
    </row>
    <row r="882" spans="1:2">
      <c r="A882" s="8" t="s">
        <v>1939</v>
      </c>
      <c r="B882" t="s">
        <v>10304</v>
      </c>
    </row>
    <row r="883" spans="1:2">
      <c r="A883" s="8" t="s">
        <v>917</v>
      </c>
      <c r="B883" t="s">
        <v>10408</v>
      </c>
    </row>
    <row r="884" spans="1:2">
      <c r="A884" s="8" t="s">
        <v>1940</v>
      </c>
      <c r="B884" t="s">
        <v>10409</v>
      </c>
    </row>
    <row r="885" spans="1:2">
      <c r="A885" s="8" t="s">
        <v>1941</v>
      </c>
      <c r="B885" t="s">
        <v>10303</v>
      </c>
    </row>
    <row r="886" spans="1:2">
      <c r="A886" s="8" t="s">
        <v>1942</v>
      </c>
      <c r="B886" t="s">
        <v>10295</v>
      </c>
    </row>
    <row r="887" spans="1:2">
      <c r="A887" s="8" t="s">
        <v>1943</v>
      </c>
      <c r="B887" t="s">
        <v>10295</v>
      </c>
    </row>
    <row r="888" spans="1:2">
      <c r="A888" s="8" t="s">
        <v>1944</v>
      </c>
      <c r="B888" t="s">
        <v>10324</v>
      </c>
    </row>
    <row r="889" spans="1:2">
      <c r="A889" s="8" t="s">
        <v>1945</v>
      </c>
      <c r="B889" t="s">
        <v>10344</v>
      </c>
    </row>
    <row r="890" spans="1:2">
      <c r="A890" s="8" t="s">
        <v>1946</v>
      </c>
      <c r="B890" t="s">
        <v>10311</v>
      </c>
    </row>
    <row r="891" spans="1:2">
      <c r="A891" s="8" t="s">
        <v>1947</v>
      </c>
      <c r="B891" t="s">
        <v>10410</v>
      </c>
    </row>
    <row r="892" spans="1:2">
      <c r="A892" s="8" t="s">
        <v>1948</v>
      </c>
      <c r="B892" t="s">
        <v>10375</v>
      </c>
    </row>
    <row r="893" spans="1:2">
      <c r="A893" s="8" t="s">
        <v>1949</v>
      </c>
      <c r="B893" t="s">
        <v>10348</v>
      </c>
    </row>
    <row r="894" spans="1:2">
      <c r="A894" s="8" t="s">
        <v>1950</v>
      </c>
      <c r="B894" t="s">
        <v>10313</v>
      </c>
    </row>
    <row r="895" spans="1:2">
      <c r="A895" s="8" t="s">
        <v>1951</v>
      </c>
      <c r="B895" t="s">
        <v>10295</v>
      </c>
    </row>
    <row r="896" spans="1:2">
      <c r="A896" s="8" t="s">
        <v>1952</v>
      </c>
      <c r="B896" t="s">
        <v>10338</v>
      </c>
    </row>
    <row r="897" spans="1:2">
      <c r="A897" s="8" t="s">
        <v>1953</v>
      </c>
      <c r="B897" t="s">
        <v>10295</v>
      </c>
    </row>
    <row r="898" spans="1:2">
      <c r="A898" s="8" t="s">
        <v>1954</v>
      </c>
      <c r="B898" t="s">
        <v>10411</v>
      </c>
    </row>
    <row r="899" spans="1:2">
      <c r="A899" s="8" t="s">
        <v>1955</v>
      </c>
      <c r="B899" t="s">
        <v>10295</v>
      </c>
    </row>
    <row r="900" spans="1:2">
      <c r="A900" s="8" t="s">
        <v>1956</v>
      </c>
      <c r="B900" t="s">
        <v>10303</v>
      </c>
    </row>
    <row r="901" spans="1:2">
      <c r="A901" s="8" t="s">
        <v>1957</v>
      </c>
      <c r="B901" t="s">
        <v>10305</v>
      </c>
    </row>
    <row r="902" spans="1:2">
      <c r="A902" s="8" t="s">
        <v>1958</v>
      </c>
      <c r="B902" t="s">
        <v>10293</v>
      </c>
    </row>
    <row r="903" spans="1:2">
      <c r="A903" s="8" t="s">
        <v>1959</v>
      </c>
      <c r="B903" t="s">
        <v>10295</v>
      </c>
    </row>
    <row r="904" spans="1:2">
      <c r="A904" s="8" t="s">
        <v>1960</v>
      </c>
      <c r="B904" t="s">
        <v>10338</v>
      </c>
    </row>
    <row r="905" spans="1:2">
      <c r="A905" s="8" t="s">
        <v>1961</v>
      </c>
      <c r="B905" t="s">
        <v>10338</v>
      </c>
    </row>
    <row r="906" spans="1:2">
      <c r="A906" s="8" t="s">
        <v>1962</v>
      </c>
      <c r="B906" t="s">
        <v>940</v>
      </c>
    </row>
    <row r="907" spans="1:2">
      <c r="A907" s="8" t="s">
        <v>1963</v>
      </c>
      <c r="B907" t="s">
        <v>10343</v>
      </c>
    </row>
    <row r="908" spans="1:2">
      <c r="A908" s="8" t="s">
        <v>1964</v>
      </c>
      <c r="B908" t="s">
        <v>10303</v>
      </c>
    </row>
    <row r="909" spans="1:2">
      <c r="A909" s="8" t="s">
        <v>1965</v>
      </c>
      <c r="B909" t="s">
        <v>10285</v>
      </c>
    </row>
    <row r="910" spans="1:2">
      <c r="A910" s="8" t="s">
        <v>1966</v>
      </c>
      <c r="B910" t="s">
        <v>10295</v>
      </c>
    </row>
    <row r="911" spans="1:2">
      <c r="A911" s="8" t="s">
        <v>1967</v>
      </c>
      <c r="B911" t="s">
        <v>10343</v>
      </c>
    </row>
    <row r="912" spans="1:2">
      <c r="A912" s="8" t="s">
        <v>1968</v>
      </c>
      <c r="B912" t="s">
        <v>10295</v>
      </c>
    </row>
    <row r="913" spans="1:2">
      <c r="A913" s="8" t="s">
        <v>1969</v>
      </c>
      <c r="B913" t="s">
        <v>10295</v>
      </c>
    </row>
    <row r="914" spans="1:2">
      <c r="A914" s="8" t="s">
        <v>1970</v>
      </c>
      <c r="B914" t="s">
        <v>10290</v>
      </c>
    </row>
    <row r="915" spans="1:2">
      <c r="A915" s="8" t="s">
        <v>1971</v>
      </c>
      <c r="B915" t="s">
        <v>10348</v>
      </c>
    </row>
    <row r="916" spans="1:2">
      <c r="A916" s="8" t="s">
        <v>1972</v>
      </c>
      <c r="B916" t="s">
        <v>10320</v>
      </c>
    </row>
    <row r="917" spans="1:2">
      <c r="A917" s="8" t="s">
        <v>1973</v>
      </c>
      <c r="B917" t="s">
        <v>10321</v>
      </c>
    </row>
    <row r="918" spans="1:2">
      <c r="A918" s="8" t="s">
        <v>1974</v>
      </c>
      <c r="B918" t="s">
        <v>10305</v>
      </c>
    </row>
    <row r="919" spans="1:2">
      <c r="A919" s="8" t="s">
        <v>1975</v>
      </c>
      <c r="B919" t="s">
        <v>10411</v>
      </c>
    </row>
    <row r="920" spans="1:2">
      <c r="A920" s="8" t="s">
        <v>1976</v>
      </c>
      <c r="B920" t="s">
        <v>10412</v>
      </c>
    </row>
    <row r="921" spans="1:2">
      <c r="A921" s="8" t="s">
        <v>1977</v>
      </c>
      <c r="B921" t="s">
        <v>10285</v>
      </c>
    </row>
    <row r="922" spans="1:2">
      <c r="A922" s="8" t="s">
        <v>1978</v>
      </c>
      <c r="B922" t="s">
        <v>940</v>
      </c>
    </row>
    <row r="923" spans="1:2">
      <c r="A923" s="8" t="s">
        <v>1979</v>
      </c>
      <c r="B923" t="s">
        <v>10413</v>
      </c>
    </row>
    <row r="924" spans="1:2">
      <c r="A924" s="8" t="s">
        <v>1980</v>
      </c>
      <c r="B924" t="s">
        <v>10338</v>
      </c>
    </row>
    <row r="925" spans="1:2">
      <c r="A925" s="8" t="s">
        <v>1981</v>
      </c>
      <c r="B925" t="s">
        <v>10336</v>
      </c>
    </row>
    <row r="926" spans="1:2">
      <c r="A926" s="8" t="s">
        <v>1982</v>
      </c>
      <c r="B926" t="s">
        <v>10295</v>
      </c>
    </row>
    <row r="927" spans="1:2">
      <c r="A927" s="8" t="s">
        <v>1983</v>
      </c>
      <c r="B927" t="s">
        <v>10340</v>
      </c>
    </row>
    <row r="928" spans="1:2">
      <c r="A928" s="8" t="s">
        <v>1984</v>
      </c>
      <c r="B928" t="s">
        <v>10366</v>
      </c>
    </row>
    <row r="929" spans="1:2">
      <c r="A929" s="8" t="s">
        <v>1985</v>
      </c>
      <c r="B929" t="s">
        <v>10373</v>
      </c>
    </row>
    <row r="930" spans="1:2">
      <c r="A930" s="8" t="s">
        <v>1986</v>
      </c>
      <c r="B930" t="s">
        <v>10301</v>
      </c>
    </row>
    <row r="931" spans="1:2">
      <c r="A931" s="8" t="s">
        <v>1987</v>
      </c>
      <c r="B931" t="s">
        <v>10292</v>
      </c>
    </row>
    <row r="932" spans="1:2">
      <c r="A932" s="8" t="s">
        <v>1988</v>
      </c>
      <c r="B932" t="s">
        <v>10300</v>
      </c>
    </row>
    <row r="933" spans="1:2">
      <c r="A933" s="8" t="s">
        <v>1989</v>
      </c>
      <c r="B933" t="s">
        <v>10295</v>
      </c>
    </row>
    <row r="934" spans="1:2">
      <c r="A934" s="8" t="s">
        <v>1990</v>
      </c>
      <c r="B934" t="s">
        <v>10340</v>
      </c>
    </row>
    <row r="935" spans="1:2">
      <c r="A935" s="8" t="s">
        <v>1991</v>
      </c>
      <c r="B935" t="s">
        <v>10375</v>
      </c>
    </row>
    <row r="936" spans="1:2">
      <c r="A936" s="8" t="s">
        <v>1992</v>
      </c>
      <c r="B936" t="s">
        <v>10291</v>
      </c>
    </row>
    <row r="937" spans="1:2">
      <c r="A937" s="8" t="s">
        <v>1993</v>
      </c>
      <c r="B937" t="s">
        <v>10295</v>
      </c>
    </row>
    <row r="938" spans="1:2">
      <c r="A938" s="8" t="s">
        <v>1994</v>
      </c>
      <c r="B938" t="s">
        <v>10347</v>
      </c>
    </row>
    <row r="939" spans="1:2">
      <c r="A939" s="8" t="s">
        <v>1995</v>
      </c>
      <c r="B939" t="s">
        <v>10339</v>
      </c>
    </row>
    <row r="940" spans="1:2">
      <c r="A940" s="8" t="s">
        <v>1996</v>
      </c>
      <c r="B940" t="s">
        <v>10293</v>
      </c>
    </row>
    <row r="941" spans="1:2">
      <c r="A941" s="8" t="s">
        <v>1997</v>
      </c>
      <c r="B941" t="s">
        <v>10323</v>
      </c>
    </row>
    <row r="942" spans="1:2">
      <c r="A942" s="8" t="s">
        <v>1998</v>
      </c>
      <c r="B942" t="s">
        <v>10338</v>
      </c>
    </row>
    <row r="943" spans="1:2">
      <c r="A943" s="8" t="s">
        <v>1999</v>
      </c>
      <c r="B943" t="s">
        <v>10295</v>
      </c>
    </row>
    <row r="944" spans="1:2">
      <c r="A944" s="8" t="s">
        <v>2000</v>
      </c>
      <c r="B944" t="s">
        <v>10317</v>
      </c>
    </row>
    <row r="945" spans="1:2">
      <c r="A945" s="8" t="s">
        <v>2001</v>
      </c>
      <c r="B945" t="s">
        <v>10292</v>
      </c>
    </row>
    <row r="946" spans="1:2">
      <c r="A946" s="8" t="s">
        <v>2002</v>
      </c>
      <c r="B946" t="s">
        <v>10286</v>
      </c>
    </row>
    <row r="947" spans="1:2">
      <c r="A947" s="8" t="s">
        <v>2003</v>
      </c>
      <c r="B947" t="s">
        <v>10338</v>
      </c>
    </row>
    <row r="948" spans="1:2">
      <c r="A948" s="8" t="s">
        <v>2004</v>
      </c>
      <c r="B948" t="s">
        <v>10295</v>
      </c>
    </row>
    <row r="949" spans="1:2">
      <c r="A949" s="8" t="s">
        <v>2005</v>
      </c>
      <c r="B949" t="s">
        <v>10284</v>
      </c>
    </row>
    <row r="950" spans="1:2">
      <c r="A950" s="8" t="s">
        <v>2006</v>
      </c>
      <c r="B950" t="s">
        <v>10348</v>
      </c>
    </row>
    <row r="951" spans="1:2">
      <c r="A951" s="8" t="s">
        <v>2007</v>
      </c>
      <c r="B951" t="s">
        <v>10412</v>
      </c>
    </row>
    <row r="952" spans="1:2">
      <c r="A952" s="8" t="s">
        <v>2008</v>
      </c>
      <c r="B952" t="s">
        <v>10300</v>
      </c>
    </row>
    <row r="953" spans="1:2">
      <c r="A953" s="8" t="s">
        <v>2009</v>
      </c>
      <c r="B953" t="s">
        <v>10341</v>
      </c>
    </row>
    <row r="954" spans="1:2">
      <c r="A954" s="8" t="s">
        <v>2010</v>
      </c>
      <c r="B954" t="s">
        <v>10364</v>
      </c>
    </row>
    <row r="955" spans="1:2">
      <c r="A955" s="8" t="s">
        <v>2011</v>
      </c>
      <c r="B955" t="s">
        <v>10301</v>
      </c>
    </row>
    <row r="956" spans="1:2">
      <c r="A956" s="8" t="s">
        <v>2012</v>
      </c>
      <c r="B956" t="s">
        <v>10292</v>
      </c>
    </row>
    <row r="957" spans="1:2">
      <c r="A957" s="8" t="s">
        <v>2013</v>
      </c>
      <c r="B957" t="s">
        <v>10295</v>
      </c>
    </row>
    <row r="958" spans="1:2">
      <c r="A958" s="8" t="s">
        <v>2014</v>
      </c>
      <c r="B958" t="s">
        <v>10283</v>
      </c>
    </row>
    <row r="959" spans="1:2">
      <c r="A959" s="8" t="s">
        <v>754</v>
      </c>
      <c r="B959" t="s">
        <v>10295</v>
      </c>
    </row>
    <row r="960" spans="1:2">
      <c r="A960" s="8" t="s">
        <v>2015</v>
      </c>
      <c r="B960" t="s">
        <v>10338</v>
      </c>
    </row>
    <row r="961" spans="1:2">
      <c r="A961" s="8" t="s">
        <v>2016</v>
      </c>
      <c r="B961" t="s">
        <v>10311</v>
      </c>
    </row>
    <row r="962" spans="1:2">
      <c r="A962" s="8" t="s">
        <v>2017</v>
      </c>
      <c r="B962" t="s">
        <v>940</v>
      </c>
    </row>
    <row r="963" spans="1:2">
      <c r="A963" s="8" t="s">
        <v>2018</v>
      </c>
      <c r="B963" t="s">
        <v>10295</v>
      </c>
    </row>
    <row r="964" spans="1:2">
      <c r="A964" s="8" t="s">
        <v>2019</v>
      </c>
      <c r="B964" t="s">
        <v>10285</v>
      </c>
    </row>
    <row r="965" spans="1:2">
      <c r="A965" s="8" t="s">
        <v>2020</v>
      </c>
      <c r="B965" t="s">
        <v>10295</v>
      </c>
    </row>
    <row r="966" spans="1:2">
      <c r="A966" s="8" t="s">
        <v>2021</v>
      </c>
      <c r="B966" t="s">
        <v>10338</v>
      </c>
    </row>
    <row r="967" spans="1:2">
      <c r="A967" s="8" t="s">
        <v>2022</v>
      </c>
      <c r="B967" t="s">
        <v>10330</v>
      </c>
    </row>
    <row r="968" spans="1:2">
      <c r="A968" s="8" t="s">
        <v>2023</v>
      </c>
      <c r="B968" t="s">
        <v>10301</v>
      </c>
    </row>
    <row r="969" spans="1:2">
      <c r="A969" s="8" t="s">
        <v>2024</v>
      </c>
      <c r="B969" t="s">
        <v>10295</v>
      </c>
    </row>
    <row r="970" spans="1:2">
      <c r="A970" s="8" t="s">
        <v>2025</v>
      </c>
      <c r="B970" t="s">
        <v>10299</v>
      </c>
    </row>
    <row r="971" spans="1:2">
      <c r="A971" s="8" t="s">
        <v>2026</v>
      </c>
      <c r="B971" t="s">
        <v>10414</v>
      </c>
    </row>
    <row r="972" spans="1:2">
      <c r="A972" s="8" t="s">
        <v>2027</v>
      </c>
      <c r="B972" t="s">
        <v>10319</v>
      </c>
    </row>
    <row r="973" spans="1:2">
      <c r="A973" s="8" t="s">
        <v>2028</v>
      </c>
      <c r="B973" t="s">
        <v>10292</v>
      </c>
    </row>
    <row r="974" spans="1:2">
      <c r="A974" s="8" t="s">
        <v>2029</v>
      </c>
      <c r="B974" t="s">
        <v>10295</v>
      </c>
    </row>
    <row r="975" spans="1:2">
      <c r="A975" s="8" t="s">
        <v>2030</v>
      </c>
      <c r="B975" t="s">
        <v>10311</v>
      </c>
    </row>
    <row r="976" spans="1:2">
      <c r="A976" s="8" t="s">
        <v>2031</v>
      </c>
      <c r="B976" t="s">
        <v>10323</v>
      </c>
    </row>
    <row r="977" spans="1:2">
      <c r="A977" s="8" t="s">
        <v>2032</v>
      </c>
      <c r="B977" t="s">
        <v>10291</v>
      </c>
    </row>
    <row r="978" spans="1:2">
      <c r="A978" s="8" t="s">
        <v>2033</v>
      </c>
      <c r="B978" t="s">
        <v>10295</v>
      </c>
    </row>
    <row r="979" spans="1:2">
      <c r="A979" s="8" t="s">
        <v>2034</v>
      </c>
      <c r="B979" t="s">
        <v>10311</v>
      </c>
    </row>
    <row r="980" spans="1:2">
      <c r="A980" s="8" t="s">
        <v>2035</v>
      </c>
      <c r="B980" t="s">
        <v>10344</v>
      </c>
    </row>
    <row r="981" spans="1:2">
      <c r="A981" s="8" t="s">
        <v>2036</v>
      </c>
      <c r="B981" t="s">
        <v>10406</v>
      </c>
    </row>
    <row r="982" spans="1:2">
      <c r="A982" s="8" t="s">
        <v>2037</v>
      </c>
      <c r="B982" t="s">
        <v>10295</v>
      </c>
    </row>
    <row r="983" spans="1:2">
      <c r="A983" s="8" t="s">
        <v>2038</v>
      </c>
      <c r="B983" t="s">
        <v>10324</v>
      </c>
    </row>
    <row r="984" spans="1:2">
      <c r="A984" s="8" t="s">
        <v>2039</v>
      </c>
      <c r="B984" t="s">
        <v>10295</v>
      </c>
    </row>
    <row r="985" spans="1:2">
      <c r="A985" s="8" t="s">
        <v>2040</v>
      </c>
      <c r="B985" t="s">
        <v>940</v>
      </c>
    </row>
    <row r="986" spans="1:2">
      <c r="A986" s="8" t="s">
        <v>2041</v>
      </c>
      <c r="B986" t="s">
        <v>10311</v>
      </c>
    </row>
    <row r="987" spans="1:2">
      <c r="A987" s="8" t="s">
        <v>2042</v>
      </c>
      <c r="B987" t="s">
        <v>10345</v>
      </c>
    </row>
    <row r="988" spans="1:2">
      <c r="A988" s="8" t="s">
        <v>2043</v>
      </c>
      <c r="B988" t="s">
        <v>10338</v>
      </c>
    </row>
    <row r="989" spans="1:2">
      <c r="A989" s="8" t="s">
        <v>2044</v>
      </c>
      <c r="B989" t="s">
        <v>10295</v>
      </c>
    </row>
    <row r="990" spans="1:2">
      <c r="A990" s="8" t="s">
        <v>2045</v>
      </c>
      <c r="B990" t="s">
        <v>10328</v>
      </c>
    </row>
    <row r="991" spans="1:2">
      <c r="A991" s="8" t="s">
        <v>2046</v>
      </c>
      <c r="B991" t="s">
        <v>10302</v>
      </c>
    </row>
    <row r="992" spans="1:2">
      <c r="A992" s="8" t="s">
        <v>2047</v>
      </c>
      <c r="B992" t="s">
        <v>10286</v>
      </c>
    </row>
    <row r="993" spans="1:2">
      <c r="A993" s="8" t="s">
        <v>2048</v>
      </c>
      <c r="B993" t="s">
        <v>10383</v>
      </c>
    </row>
    <row r="994" spans="1:2">
      <c r="A994" s="8" t="s">
        <v>2049</v>
      </c>
      <c r="B994" t="s">
        <v>10341</v>
      </c>
    </row>
    <row r="995" spans="1:2">
      <c r="A995" s="8" t="s">
        <v>2050</v>
      </c>
      <c r="B995" t="s">
        <v>10404</v>
      </c>
    </row>
    <row r="996" spans="1:2">
      <c r="A996" s="8" t="s">
        <v>2051</v>
      </c>
      <c r="B996" t="s">
        <v>10295</v>
      </c>
    </row>
    <row r="997" spans="1:2">
      <c r="A997" s="8" t="s">
        <v>2052</v>
      </c>
      <c r="B997" t="s">
        <v>10295</v>
      </c>
    </row>
    <row r="998" spans="1:2">
      <c r="A998" s="8" t="s">
        <v>2053</v>
      </c>
      <c r="B998" t="s">
        <v>10415</v>
      </c>
    </row>
    <row r="999" spans="1:2">
      <c r="A999" s="8" t="s">
        <v>2054</v>
      </c>
      <c r="B999" t="s">
        <v>10416</v>
      </c>
    </row>
    <row r="1000" spans="1:2">
      <c r="A1000" s="8" t="s">
        <v>2055</v>
      </c>
      <c r="B1000" t="s">
        <v>10338</v>
      </c>
    </row>
    <row r="1001" spans="1:2">
      <c r="A1001" s="8" t="s">
        <v>2056</v>
      </c>
      <c r="B1001" t="s">
        <v>10311</v>
      </c>
    </row>
    <row r="1002" spans="1:2">
      <c r="A1002" s="8" t="s">
        <v>2057</v>
      </c>
      <c r="B1002" t="s">
        <v>10295</v>
      </c>
    </row>
    <row r="1003" spans="1:2">
      <c r="A1003" s="8" t="s">
        <v>2058</v>
      </c>
      <c r="B1003" t="s">
        <v>10295</v>
      </c>
    </row>
    <row r="1004" spans="1:2">
      <c r="A1004" s="8" t="s">
        <v>655</v>
      </c>
      <c r="B1004" t="s">
        <v>10305</v>
      </c>
    </row>
    <row r="1005" spans="1:2">
      <c r="A1005" s="8" t="s">
        <v>2059</v>
      </c>
      <c r="B1005" t="s">
        <v>10324</v>
      </c>
    </row>
    <row r="1006" spans="1:2">
      <c r="A1006" s="8" t="s">
        <v>663</v>
      </c>
      <c r="B1006" t="s">
        <v>10348</v>
      </c>
    </row>
    <row r="1007" spans="1:2">
      <c r="A1007" s="8" t="s">
        <v>2060</v>
      </c>
      <c r="B1007" t="s">
        <v>10417</v>
      </c>
    </row>
    <row r="1008" spans="1:2">
      <c r="A1008" s="8" t="s">
        <v>2061</v>
      </c>
      <c r="B1008" t="s">
        <v>10295</v>
      </c>
    </row>
    <row r="1009" spans="1:2">
      <c r="A1009" s="8" t="s">
        <v>2062</v>
      </c>
      <c r="B1009" t="s">
        <v>10306</v>
      </c>
    </row>
    <row r="1010" spans="1:2">
      <c r="A1010" s="8" t="s">
        <v>886</v>
      </c>
      <c r="B1010" t="s">
        <v>10335</v>
      </c>
    </row>
    <row r="1011" spans="1:2">
      <c r="A1011" s="8" t="s">
        <v>2063</v>
      </c>
      <c r="B1011" t="s">
        <v>10338</v>
      </c>
    </row>
    <row r="1012" spans="1:2">
      <c r="A1012" s="8" t="s">
        <v>2064</v>
      </c>
      <c r="B1012" t="s">
        <v>10295</v>
      </c>
    </row>
    <row r="1013" spans="1:2">
      <c r="A1013" s="8" t="s">
        <v>2065</v>
      </c>
      <c r="B1013" t="s">
        <v>10284</v>
      </c>
    </row>
    <row r="1014" spans="1:2">
      <c r="A1014" s="8" t="s">
        <v>2066</v>
      </c>
      <c r="B1014" t="s">
        <v>10290</v>
      </c>
    </row>
    <row r="1015" spans="1:2">
      <c r="A1015" s="8" t="s">
        <v>2067</v>
      </c>
      <c r="B1015" t="s">
        <v>10311</v>
      </c>
    </row>
    <row r="1016" spans="1:2">
      <c r="A1016" s="8" t="s">
        <v>2068</v>
      </c>
      <c r="B1016" t="s">
        <v>10348</v>
      </c>
    </row>
    <row r="1017" spans="1:2">
      <c r="A1017" s="8" t="s">
        <v>2069</v>
      </c>
      <c r="B1017" t="s">
        <v>10311</v>
      </c>
    </row>
    <row r="1018" spans="1:2">
      <c r="A1018" s="8" t="s">
        <v>2070</v>
      </c>
      <c r="B1018" t="s">
        <v>10295</v>
      </c>
    </row>
    <row r="1019" spans="1:2">
      <c r="A1019" s="8" t="s">
        <v>2071</v>
      </c>
      <c r="B1019" t="s">
        <v>10341</v>
      </c>
    </row>
    <row r="1020" spans="1:2">
      <c r="A1020" s="8" t="s">
        <v>2072</v>
      </c>
      <c r="B1020" t="s">
        <v>10295</v>
      </c>
    </row>
    <row r="1021" spans="1:2">
      <c r="A1021" s="8" t="s">
        <v>2073</v>
      </c>
      <c r="B1021" t="s">
        <v>10291</v>
      </c>
    </row>
    <row r="1022" spans="1:2">
      <c r="A1022" s="8" t="s">
        <v>2074</v>
      </c>
      <c r="B1022" t="s">
        <v>10347</v>
      </c>
    </row>
    <row r="1023" spans="1:2">
      <c r="A1023" s="8" t="s">
        <v>2075</v>
      </c>
      <c r="B1023" t="s">
        <v>10295</v>
      </c>
    </row>
    <row r="1024" spans="1:2">
      <c r="A1024" s="8" t="s">
        <v>2076</v>
      </c>
      <c r="B1024" t="s">
        <v>10370</v>
      </c>
    </row>
    <row r="1025" spans="1:2">
      <c r="A1025" s="8" t="s">
        <v>2077</v>
      </c>
      <c r="B1025" t="s">
        <v>10311</v>
      </c>
    </row>
    <row r="1026" spans="1:2">
      <c r="A1026" s="8" t="s">
        <v>545</v>
      </c>
      <c r="B1026" t="s">
        <v>10418</v>
      </c>
    </row>
    <row r="1027" spans="1:2">
      <c r="A1027" s="8" t="s">
        <v>2078</v>
      </c>
      <c r="B1027" t="s">
        <v>10295</v>
      </c>
    </row>
    <row r="1028" spans="1:2">
      <c r="A1028" s="8" t="s">
        <v>2079</v>
      </c>
      <c r="B1028" t="s">
        <v>10301</v>
      </c>
    </row>
    <row r="1029" spans="1:2">
      <c r="A1029" s="8" t="s">
        <v>2080</v>
      </c>
      <c r="B1029" t="s">
        <v>10284</v>
      </c>
    </row>
    <row r="1030" spans="1:2">
      <c r="A1030" s="8" t="s">
        <v>2081</v>
      </c>
      <c r="B1030" t="s">
        <v>10300</v>
      </c>
    </row>
    <row r="1031" spans="1:2">
      <c r="A1031" s="8" t="s">
        <v>2082</v>
      </c>
      <c r="B1031" t="s">
        <v>10419</v>
      </c>
    </row>
    <row r="1032" spans="1:2">
      <c r="A1032" s="8" t="s">
        <v>2083</v>
      </c>
      <c r="B1032" t="s">
        <v>10304</v>
      </c>
    </row>
    <row r="1033" spans="1:2">
      <c r="A1033" s="8" t="s">
        <v>2084</v>
      </c>
      <c r="B1033" t="s">
        <v>10338</v>
      </c>
    </row>
    <row r="1034" spans="1:2">
      <c r="A1034" s="8" t="s">
        <v>819</v>
      </c>
      <c r="B1034" t="s">
        <v>10305</v>
      </c>
    </row>
    <row r="1035" spans="1:2">
      <c r="A1035" s="8" t="s">
        <v>2085</v>
      </c>
      <c r="B1035" t="s">
        <v>10404</v>
      </c>
    </row>
    <row r="1036" spans="1:2">
      <c r="A1036" s="8" t="s">
        <v>2086</v>
      </c>
      <c r="B1036" t="s">
        <v>10363</v>
      </c>
    </row>
    <row r="1037" spans="1:2">
      <c r="A1037" s="8" t="s">
        <v>823</v>
      </c>
      <c r="B1037" t="s">
        <v>10338</v>
      </c>
    </row>
    <row r="1038" spans="1:2">
      <c r="A1038" s="8" t="s">
        <v>2087</v>
      </c>
      <c r="B1038" t="s">
        <v>10338</v>
      </c>
    </row>
    <row r="1039" spans="1:2">
      <c r="A1039" s="8" t="s">
        <v>2088</v>
      </c>
      <c r="B1039" t="s">
        <v>10338</v>
      </c>
    </row>
    <row r="1040" spans="1:2">
      <c r="A1040" s="8" t="s">
        <v>739</v>
      </c>
      <c r="B1040" t="s">
        <v>10304</v>
      </c>
    </row>
    <row r="1041" spans="1:2">
      <c r="A1041" s="8" t="s">
        <v>2089</v>
      </c>
      <c r="B1041" t="s">
        <v>10295</v>
      </c>
    </row>
    <row r="1042" spans="1:2">
      <c r="A1042" s="8" t="s">
        <v>2090</v>
      </c>
      <c r="B1042" t="s">
        <v>10306</v>
      </c>
    </row>
    <row r="1043" spans="1:2">
      <c r="A1043" s="8" t="s">
        <v>2091</v>
      </c>
      <c r="B1043" t="s">
        <v>10338</v>
      </c>
    </row>
    <row r="1044" spans="1:2">
      <c r="A1044" s="8" t="s">
        <v>2092</v>
      </c>
      <c r="B1044" t="s">
        <v>10338</v>
      </c>
    </row>
    <row r="1045" spans="1:2">
      <c r="A1045" s="8" t="s">
        <v>2093</v>
      </c>
      <c r="B1045" t="s">
        <v>10341</v>
      </c>
    </row>
    <row r="1046" spans="1:2">
      <c r="A1046" s="8" t="s">
        <v>2094</v>
      </c>
      <c r="B1046" t="s">
        <v>10338</v>
      </c>
    </row>
    <row r="1047" spans="1:2">
      <c r="A1047" s="8" t="s">
        <v>321</v>
      </c>
      <c r="B1047" t="s">
        <v>10339</v>
      </c>
    </row>
    <row r="1048" spans="1:2">
      <c r="A1048" s="8" t="s">
        <v>2095</v>
      </c>
      <c r="B1048" t="s">
        <v>10420</v>
      </c>
    </row>
    <row r="1049" spans="1:2">
      <c r="A1049" s="8" t="s">
        <v>2096</v>
      </c>
      <c r="B1049" t="s">
        <v>10311</v>
      </c>
    </row>
    <row r="1050" spans="1:2">
      <c r="A1050" s="8" t="s">
        <v>2097</v>
      </c>
      <c r="B1050" t="s">
        <v>10341</v>
      </c>
    </row>
    <row r="1051" spans="1:2">
      <c r="A1051" s="8" t="s">
        <v>2098</v>
      </c>
      <c r="B1051" t="s">
        <v>10316</v>
      </c>
    </row>
    <row r="1052" spans="1:2">
      <c r="A1052" s="8" t="s">
        <v>894</v>
      </c>
      <c r="B1052" t="s">
        <v>10290</v>
      </c>
    </row>
    <row r="1053" spans="1:2">
      <c r="A1053" s="8" t="s">
        <v>2099</v>
      </c>
      <c r="B1053" t="s">
        <v>10344</v>
      </c>
    </row>
    <row r="1054" spans="1:2">
      <c r="A1054" s="8" t="s">
        <v>2100</v>
      </c>
      <c r="B1054" t="s">
        <v>10305</v>
      </c>
    </row>
    <row r="1055" spans="1:2">
      <c r="A1055" s="8" t="s">
        <v>2101</v>
      </c>
      <c r="B1055" t="s">
        <v>10292</v>
      </c>
    </row>
    <row r="1056" spans="1:2">
      <c r="A1056" s="8" t="s">
        <v>2102</v>
      </c>
      <c r="B1056" t="s">
        <v>10421</v>
      </c>
    </row>
    <row r="1057" spans="1:2">
      <c r="A1057" s="8" t="s">
        <v>2103</v>
      </c>
      <c r="B1057" t="s">
        <v>10338</v>
      </c>
    </row>
    <row r="1058" spans="1:2">
      <c r="A1058" s="8" t="s">
        <v>2104</v>
      </c>
      <c r="B1058" t="s">
        <v>10292</v>
      </c>
    </row>
    <row r="1059" spans="1:2">
      <c r="A1059" s="8" t="s">
        <v>2105</v>
      </c>
      <c r="B1059" t="s">
        <v>10300</v>
      </c>
    </row>
    <row r="1060" spans="1:2">
      <c r="A1060" s="8" t="s">
        <v>2106</v>
      </c>
      <c r="B1060" t="s">
        <v>10377</v>
      </c>
    </row>
    <row r="1061" spans="1:2">
      <c r="A1061" s="8" t="s">
        <v>2107</v>
      </c>
      <c r="B1061" t="s">
        <v>10305</v>
      </c>
    </row>
    <row r="1062" spans="1:2">
      <c r="A1062" s="8" t="s">
        <v>2108</v>
      </c>
      <c r="B1062" t="s">
        <v>10311</v>
      </c>
    </row>
    <row r="1063" spans="1:2">
      <c r="A1063" s="8" t="s">
        <v>2109</v>
      </c>
      <c r="B1063" t="s">
        <v>10300</v>
      </c>
    </row>
    <row r="1064" spans="1:2">
      <c r="A1064" s="8" t="s">
        <v>2110</v>
      </c>
      <c r="B1064" t="s">
        <v>10376</v>
      </c>
    </row>
    <row r="1065" spans="1:2">
      <c r="A1065" s="8" t="s">
        <v>2111</v>
      </c>
      <c r="B1065" t="s">
        <v>10300</v>
      </c>
    </row>
    <row r="1066" spans="1:2">
      <c r="A1066" s="8" t="s">
        <v>2112</v>
      </c>
      <c r="B1066" t="s">
        <v>10295</v>
      </c>
    </row>
    <row r="1067" spans="1:2">
      <c r="A1067" s="8" t="s">
        <v>2113</v>
      </c>
      <c r="B1067" t="s">
        <v>10338</v>
      </c>
    </row>
    <row r="1068" spans="1:2">
      <c r="A1068" s="8" t="s">
        <v>2114</v>
      </c>
      <c r="B1068" t="s">
        <v>10295</v>
      </c>
    </row>
    <row r="1069" spans="1:2">
      <c r="A1069" s="8" t="s">
        <v>2115</v>
      </c>
      <c r="B1069" t="s">
        <v>10408</v>
      </c>
    </row>
    <row r="1070" spans="1:2">
      <c r="A1070" s="8" t="s">
        <v>2116</v>
      </c>
      <c r="B1070" t="s">
        <v>10422</v>
      </c>
    </row>
    <row r="1071" spans="1:2">
      <c r="A1071" s="8" t="s">
        <v>2117</v>
      </c>
      <c r="B1071" t="s">
        <v>10323</v>
      </c>
    </row>
    <row r="1072" spans="1:2">
      <c r="A1072" s="8" t="s">
        <v>2118</v>
      </c>
      <c r="B1072" t="s">
        <v>10295</v>
      </c>
    </row>
    <row r="1073" spans="1:2">
      <c r="A1073" s="8" t="s">
        <v>2119</v>
      </c>
      <c r="B1073" t="s">
        <v>10423</v>
      </c>
    </row>
    <row r="1074" spans="1:2">
      <c r="A1074" s="8" t="s">
        <v>2120</v>
      </c>
      <c r="B1074" t="s">
        <v>10424</v>
      </c>
    </row>
    <row r="1075" spans="1:2">
      <c r="A1075" s="8" t="s">
        <v>2121</v>
      </c>
      <c r="B1075" t="s">
        <v>10323</v>
      </c>
    </row>
    <row r="1076" spans="1:2">
      <c r="A1076" s="8" t="s">
        <v>2122</v>
      </c>
      <c r="B1076" t="s">
        <v>10295</v>
      </c>
    </row>
    <row r="1077" spans="1:2">
      <c r="A1077" s="8" t="s">
        <v>2123</v>
      </c>
      <c r="B1077" t="s">
        <v>10301</v>
      </c>
    </row>
    <row r="1078" spans="1:2">
      <c r="A1078" s="8" t="s">
        <v>2124</v>
      </c>
      <c r="B1078" t="s">
        <v>10364</v>
      </c>
    </row>
    <row r="1079" spans="1:2">
      <c r="A1079" s="8" t="s">
        <v>892</v>
      </c>
      <c r="B1079" t="s">
        <v>10425</v>
      </c>
    </row>
    <row r="1080" spans="1:2">
      <c r="A1080" s="8" t="s">
        <v>2125</v>
      </c>
      <c r="B1080" t="s">
        <v>10293</v>
      </c>
    </row>
    <row r="1081" spans="1:2">
      <c r="A1081" s="8" t="s">
        <v>2126</v>
      </c>
      <c r="B1081" t="s">
        <v>10404</v>
      </c>
    </row>
    <row r="1082" spans="1:2">
      <c r="A1082" s="8" t="s">
        <v>2127</v>
      </c>
      <c r="B1082" t="s">
        <v>10327</v>
      </c>
    </row>
    <row r="1083" spans="1:2">
      <c r="A1083" s="8" t="s">
        <v>798</v>
      </c>
      <c r="B1083" t="s">
        <v>10338</v>
      </c>
    </row>
    <row r="1084" spans="1:2">
      <c r="A1084" s="8" t="s">
        <v>2128</v>
      </c>
      <c r="B1084" t="s">
        <v>10348</v>
      </c>
    </row>
    <row r="1085" spans="1:2">
      <c r="A1085" s="8" t="s">
        <v>2129</v>
      </c>
      <c r="B1085" t="s">
        <v>940</v>
      </c>
    </row>
    <row r="1086" spans="1:2">
      <c r="A1086" s="8" t="s">
        <v>594</v>
      </c>
      <c r="B1086" t="s">
        <v>10301</v>
      </c>
    </row>
    <row r="1087" spans="1:2">
      <c r="A1087" s="8" t="s">
        <v>2130</v>
      </c>
      <c r="B1087" t="s">
        <v>10390</v>
      </c>
    </row>
    <row r="1088" spans="1:2">
      <c r="A1088" s="8" t="s">
        <v>2131</v>
      </c>
      <c r="B1088" t="s">
        <v>10295</v>
      </c>
    </row>
    <row r="1089" spans="1:2">
      <c r="A1089" s="8" t="s">
        <v>2132</v>
      </c>
      <c r="B1089" t="s">
        <v>10305</v>
      </c>
    </row>
    <row r="1090" spans="1:2">
      <c r="A1090" s="8" t="s">
        <v>2133</v>
      </c>
      <c r="B1090" t="s">
        <v>10295</v>
      </c>
    </row>
    <row r="1091" spans="1:2">
      <c r="A1091" s="8" t="s">
        <v>2134</v>
      </c>
      <c r="B1091" t="s">
        <v>10317</v>
      </c>
    </row>
    <row r="1092" spans="1:2">
      <c r="A1092" s="8" t="s">
        <v>2135</v>
      </c>
      <c r="B1092" t="s">
        <v>10426</v>
      </c>
    </row>
    <row r="1093" spans="1:2">
      <c r="A1093" s="8" t="s">
        <v>2136</v>
      </c>
      <c r="B1093" t="s">
        <v>10295</v>
      </c>
    </row>
    <row r="1094" spans="1:2">
      <c r="A1094" s="8" t="s">
        <v>2137</v>
      </c>
      <c r="B1094" t="s">
        <v>10347</v>
      </c>
    </row>
    <row r="1095" spans="1:2">
      <c r="A1095" s="8" t="s">
        <v>2138</v>
      </c>
      <c r="B1095" t="s">
        <v>10295</v>
      </c>
    </row>
    <row r="1096" spans="1:2">
      <c r="A1096" s="8" t="s">
        <v>2139</v>
      </c>
      <c r="B1096" t="s">
        <v>10295</v>
      </c>
    </row>
    <row r="1097" spans="1:2">
      <c r="A1097" s="8" t="s">
        <v>2140</v>
      </c>
      <c r="B1097" t="s">
        <v>10326</v>
      </c>
    </row>
    <row r="1098" spans="1:2">
      <c r="A1098" s="8" t="s">
        <v>2141</v>
      </c>
      <c r="B1098" t="s">
        <v>940</v>
      </c>
    </row>
    <row r="1099" spans="1:2">
      <c r="A1099" s="8" t="s">
        <v>2142</v>
      </c>
      <c r="B1099" t="s">
        <v>10295</v>
      </c>
    </row>
    <row r="1100" spans="1:2">
      <c r="A1100" s="8" t="s">
        <v>2143</v>
      </c>
      <c r="B1100" t="s">
        <v>10349</v>
      </c>
    </row>
    <row r="1101" spans="1:2">
      <c r="A1101" s="8" t="s">
        <v>2144</v>
      </c>
      <c r="B1101" t="s">
        <v>10306</v>
      </c>
    </row>
    <row r="1102" spans="1:2">
      <c r="A1102" s="8" t="s">
        <v>2145</v>
      </c>
      <c r="B1102" t="s">
        <v>10290</v>
      </c>
    </row>
    <row r="1103" spans="1:2">
      <c r="A1103" s="8" t="s">
        <v>2146</v>
      </c>
      <c r="B1103" t="s">
        <v>10338</v>
      </c>
    </row>
    <row r="1104" spans="1:2">
      <c r="A1104" s="8" t="s">
        <v>2147</v>
      </c>
      <c r="B1104" t="s">
        <v>10338</v>
      </c>
    </row>
    <row r="1105" spans="1:2">
      <c r="A1105" s="8" t="s">
        <v>715</v>
      </c>
      <c r="B1105" t="s">
        <v>10334</v>
      </c>
    </row>
    <row r="1106" spans="1:2">
      <c r="A1106" s="8" t="s">
        <v>2148</v>
      </c>
      <c r="B1106" t="s">
        <v>10427</v>
      </c>
    </row>
    <row r="1107" spans="1:2">
      <c r="A1107" s="8" t="s">
        <v>2149</v>
      </c>
      <c r="B1107" t="s">
        <v>10323</v>
      </c>
    </row>
    <row r="1108" spans="1:2">
      <c r="A1108" s="8" t="s">
        <v>2150</v>
      </c>
      <c r="B1108" t="s">
        <v>10295</v>
      </c>
    </row>
    <row r="1109" spans="1:2">
      <c r="A1109" s="8" t="s">
        <v>2151</v>
      </c>
      <c r="B1109" t="s">
        <v>10377</v>
      </c>
    </row>
    <row r="1110" spans="1:2">
      <c r="A1110" s="8" t="s">
        <v>2152</v>
      </c>
      <c r="B1110" t="s">
        <v>10295</v>
      </c>
    </row>
    <row r="1111" spans="1:2">
      <c r="A1111" s="8" t="s">
        <v>2153</v>
      </c>
      <c r="B1111" t="s">
        <v>10344</v>
      </c>
    </row>
    <row r="1112" spans="1:2">
      <c r="A1112" s="8" t="s">
        <v>2154</v>
      </c>
      <c r="B1112" t="s">
        <v>10340</v>
      </c>
    </row>
    <row r="1113" spans="1:2">
      <c r="A1113" s="8" t="s">
        <v>2155</v>
      </c>
      <c r="B1113" t="s">
        <v>10295</v>
      </c>
    </row>
    <row r="1114" spans="1:2">
      <c r="A1114" s="8" t="s">
        <v>2156</v>
      </c>
      <c r="B1114" t="s">
        <v>10347</v>
      </c>
    </row>
    <row r="1115" spans="1:2">
      <c r="A1115" s="8" t="s">
        <v>2157</v>
      </c>
      <c r="B1115" t="s">
        <v>10338</v>
      </c>
    </row>
    <row r="1116" spans="1:2">
      <c r="A1116" s="8" t="s">
        <v>2158</v>
      </c>
      <c r="B1116" t="s">
        <v>10303</v>
      </c>
    </row>
    <row r="1117" spans="1:2">
      <c r="A1117" s="8" t="s">
        <v>2159</v>
      </c>
      <c r="B1117" t="s">
        <v>10311</v>
      </c>
    </row>
    <row r="1118" spans="1:2">
      <c r="A1118" s="8" t="s">
        <v>2160</v>
      </c>
      <c r="B1118" t="s">
        <v>940</v>
      </c>
    </row>
    <row r="1119" spans="1:2">
      <c r="A1119" s="8" t="s">
        <v>2161</v>
      </c>
      <c r="B1119" t="s">
        <v>940</v>
      </c>
    </row>
    <row r="1120" spans="1:2">
      <c r="A1120" s="8" t="s">
        <v>2162</v>
      </c>
      <c r="B1120" t="s">
        <v>10349</v>
      </c>
    </row>
    <row r="1121" spans="1:2">
      <c r="A1121" s="8" t="s">
        <v>2163</v>
      </c>
      <c r="B1121" t="s">
        <v>10323</v>
      </c>
    </row>
    <row r="1122" spans="1:2">
      <c r="A1122" s="8" t="s">
        <v>2164</v>
      </c>
      <c r="B1122" t="s">
        <v>10326</v>
      </c>
    </row>
    <row r="1123" spans="1:2">
      <c r="A1123" s="8" t="s">
        <v>2165</v>
      </c>
      <c r="B1123" t="s">
        <v>10297</v>
      </c>
    </row>
    <row r="1124" spans="1:2">
      <c r="A1124" s="8" t="s">
        <v>2166</v>
      </c>
      <c r="B1124" t="s">
        <v>10348</v>
      </c>
    </row>
    <row r="1125" spans="1:2">
      <c r="A1125" s="8" t="s">
        <v>2167</v>
      </c>
      <c r="B1125" t="s">
        <v>10295</v>
      </c>
    </row>
    <row r="1126" spans="1:2">
      <c r="A1126" s="8" t="s">
        <v>2168</v>
      </c>
      <c r="B1126" t="s">
        <v>10295</v>
      </c>
    </row>
    <row r="1127" spans="1:2">
      <c r="A1127" s="8" t="s">
        <v>2169</v>
      </c>
      <c r="B1127" t="s">
        <v>10293</v>
      </c>
    </row>
    <row r="1128" spans="1:2">
      <c r="A1128" s="8" t="s">
        <v>2170</v>
      </c>
      <c r="B1128" t="s">
        <v>10300</v>
      </c>
    </row>
    <row r="1129" spans="1:2">
      <c r="A1129" s="8" t="s">
        <v>2171</v>
      </c>
      <c r="B1129" t="s">
        <v>10300</v>
      </c>
    </row>
    <row r="1130" spans="1:2">
      <c r="A1130" s="8" t="s">
        <v>600</v>
      </c>
      <c r="B1130" t="s">
        <v>10347</v>
      </c>
    </row>
    <row r="1131" spans="1:2">
      <c r="A1131" s="8" t="s">
        <v>2172</v>
      </c>
      <c r="B1131" t="s">
        <v>10295</v>
      </c>
    </row>
    <row r="1132" spans="1:2">
      <c r="A1132" s="8" t="s">
        <v>2173</v>
      </c>
      <c r="B1132" t="s">
        <v>10338</v>
      </c>
    </row>
    <row r="1133" spans="1:2">
      <c r="A1133" s="8" t="s">
        <v>2174</v>
      </c>
      <c r="B1133" t="s">
        <v>10300</v>
      </c>
    </row>
    <row r="1134" spans="1:2">
      <c r="A1134" s="8" t="s">
        <v>2175</v>
      </c>
      <c r="B1134" t="s">
        <v>10338</v>
      </c>
    </row>
    <row r="1135" spans="1:2">
      <c r="A1135" s="8" t="s">
        <v>2176</v>
      </c>
      <c r="B1135" t="s">
        <v>10295</v>
      </c>
    </row>
    <row r="1136" spans="1:2">
      <c r="A1136" s="8" t="s">
        <v>2177</v>
      </c>
      <c r="B1136" t="s">
        <v>10338</v>
      </c>
    </row>
    <row r="1137" spans="1:2">
      <c r="A1137" s="8" t="s">
        <v>2178</v>
      </c>
      <c r="B1137" t="s">
        <v>10341</v>
      </c>
    </row>
    <row r="1138" spans="1:2">
      <c r="A1138" s="8" t="s">
        <v>2179</v>
      </c>
      <c r="B1138" t="s">
        <v>10428</v>
      </c>
    </row>
    <row r="1139" spans="1:2">
      <c r="A1139" s="8" t="s">
        <v>2180</v>
      </c>
      <c r="B1139" t="s">
        <v>10295</v>
      </c>
    </row>
    <row r="1140" spans="1:2">
      <c r="A1140" s="8" t="s">
        <v>2181</v>
      </c>
      <c r="B1140" t="s">
        <v>10300</v>
      </c>
    </row>
    <row r="1141" spans="1:2">
      <c r="A1141" s="8" t="s">
        <v>2182</v>
      </c>
      <c r="B1141" t="s">
        <v>10292</v>
      </c>
    </row>
    <row r="1142" spans="1:2">
      <c r="A1142" s="8" t="s">
        <v>2183</v>
      </c>
      <c r="B1142" t="s">
        <v>10384</v>
      </c>
    </row>
    <row r="1143" spans="1:2">
      <c r="A1143" s="8" t="s">
        <v>2184</v>
      </c>
      <c r="B1143" t="s">
        <v>940</v>
      </c>
    </row>
    <row r="1144" spans="1:2">
      <c r="A1144" s="8" t="s">
        <v>2185</v>
      </c>
      <c r="B1144" t="s">
        <v>10304</v>
      </c>
    </row>
    <row r="1145" spans="1:2">
      <c r="A1145" s="8" t="s">
        <v>2186</v>
      </c>
      <c r="B1145" t="s">
        <v>10304</v>
      </c>
    </row>
    <row r="1146" spans="1:2">
      <c r="A1146" s="8" t="s">
        <v>2187</v>
      </c>
      <c r="B1146" t="s">
        <v>10305</v>
      </c>
    </row>
    <row r="1147" spans="1:2">
      <c r="A1147" s="8" t="s">
        <v>2188</v>
      </c>
      <c r="B1147" t="s">
        <v>10295</v>
      </c>
    </row>
    <row r="1148" spans="1:2">
      <c r="A1148" s="8" t="s">
        <v>2189</v>
      </c>
      <c r="B1148" t="s">
        <v>10427</v>
      </c>
    </row>
    <row r="1149" spans="1:2">
      <c r="A1149" s="8" t="s">
        <v>2190</v>
      </c>
      <c r="B1149" t="s">
        <v>10317</v>
      </c>
    </row>
    <row r="1150" spans="1:2">
      <c r="A1150" s="8" t="s">
        <v>238</v>
      </c>
      <c r="B1150" t="s">
        <v>10302</v>
      </c>
    </row>
    <row r="1151" spans="1:2">
      <c r="A1151" s="8" t="s">
        <v>2191</v>
      </c>
      <c r="B1151" t="s">
        <v>10291</v>
      </c>
    </row>
    <row r="1152" spans="1:2">
      <c r="A1152" s="8" t="s">
        <v>2192</v>
      </c>
      <c r="B1152" t="s">
        <v>10300</v>
      </c>
    </row>
    <row r="1153" spans="1:2">
      <c r="A1153" s="8" t="s">
        <v>648</v>
      </c>
      <c r="B1153" t="s">
        <v>10348</v>
      </c>
    </row>
    <row r="1154" spans="1:2">
      <c r="A1154" s="8" t="s">
        <v>2193</v>
      </c>
      <c r="B1154" t="s">
        <v>10334</v>
      </c>
    </row>
    <row r="1155" spans="1:2">
      <c r="A1155" s="8" t="s">
        <v>2194</v>
      </c>
      <c r="B1155" t="s">
        <v>10429</v>
      </c>
    </row>
    <row r="1156" spans="1:2">
      <c r="A1156" s="8" t="s">
        <v>2195</v>
      </c>
      <c r="B1156" t="s">
        <v>10328</v>
      </c>
    </row>
    <row r="1157" spans="1:2">
      <c r="A1157" s="8" t="s">
        <v>2196</v>
      </c>
      <c r="B1157" t="s">
        <v>10338</v>
      </c>
    </row>
    <row r="1158" spans="1:2">
      <c r="A1158" s="8" t="s">
        <v>2197</v>
      </c>
      <c r="B1158" t="s">
        <v>10430</v>
      </c>
    </row>
    <row r="1159" spans="1:2">
      <c r="A1159" s="8" t="s">
        <v>2198</v>
      </c>
      <c r="B1159" t="s">
        <v>10338</v>
      </c>
    </row>
    <row r="1160" spans="1:2">
      <c r="A1160" s="8" t="s">
        <v>2199</v>
      </c>
      <c r="B1160" t="s">
        <v>10347</v>
      </c>
    </row>
    <row r="1161" spans="1:2">
      <c r="A1161" s="8" t="s">
        <v>2200</v>
      </c>
      <c r="B1161" t="s">
        <v>10293</v>
      </c>
    </row>
    <row r="1162" spans="1:2">
      <c r="A1162" s="8" t="s">
        <v>2201</v>
      </c>
      <c r="B1162" t="s">
        <v>10285</v>
      </c>
    </row>
    <row r="1163" spans="1:2">
      <c r="A1163" s="8" t="s">
        <v>2202</v>
      </c>
      <c r="B1163" t="s">
        <v>10295</v>
      </c>
    </row>
    <row r="1164" spans="1:2">
      <c r="A1164" s="8" t="s">
        <v>2203</v>
      </c>
      <c r="B1164" t="s">
        <v>10431</v>
      </c>
    </row>
    <row r="1165" spans="1:2">
      <c r="A1165" s="8" t="s">
        <v>2204</v>
      </c>
      <c r="B1165" t="s">
        <v>10323</v>
      </c>
    </row>
    <row r="1166" spans="1:2">
      <c r="A1166" s="8" t="s">
        <v>2205</v>
      </c>
      <c r="B1166" t="s">
        <v>10404</v>
      </c>
    </row>
    <row r="1167" spans="1:2">
      <c r="A1167" s="8" t="s">
        <v>2206</v>
      </c>
      <c r="B1167" t="s">
        <v>10402</v>
      </c>
    </row>
    <row r="1168" spans="1:2">
      <c r="A1168" s="8" t="s">
        <v>2207</v>
      </c>
      <c r="B1168" t="s">
        <v>10338</v>
      </c>
    </row>
    <row r="1169" spans="1:2">
      <c r="A1169" s="8" t="s">
        <v>2208</v>
      </c>
      <c r="B1169" t="s">
        <v>10364</v>
      </c>
    </row>
    <row r="1170" spans="1:2">
      <c r="A1170" s="8" t="s">
        <v>2209</v>
      </c>
      <c r="B1170" t="s">
        <v>10432</v>
      </c>
    </row>
    <row r="1171" spans="1:2">
      <c r="A1171" s="8" t="s">
        <v>2210</v>
      </c>
      <c r="B1171" t="s">
        <v>10313</v>
      </c>
    </row>
    <row r="1172" spans="1:2">
      <c r="A1172" s="8" t="s">
        <v>2211</v>
      </c>
      <c r="B1172" t="s">
        <v>10295</v>
      </c>
    </row>
    <row r="1173" spans="1:2">
      <c r="A1173" s="8" t="s">
        <v>2212</v>
      </c>
      <c r="B1173" t="s">
        <v>10290</v>
      </c>
    </row>
    <row r="1174" spans="1:2">
      <c r="A1174" s="8" t="s">
        <v>2213</v>
      </c>
      <c r="B1174" t="s">
        <v>10300</v>
      </c>
    </row>
    <row r="1175" spans="1:2">
      <c r="A1175" s="8" t="s">
        <v>2214</v>
      </c>
      <c r="B1175" t="s">
        <v>10295</v>
      </c>
    </row>
    <row r="1176" spans="1:2">
      <c r="A1176" s="8" t="s">
        <v>2215</v>
      </c>
      <c r="B1176" t="s">
        <v>10295</v>
      </c>
    </row>
    <row r="1177" spans="1:2">
      <c r="A1177" s="8" t="s">
        <v>2216</v>
      </c>
      <c r="B1177" t="s">
        <v>10290</v>
      </c>
    </row>
    <row r="1178" spans="1:2">
      <c r="A1178" s="8" t="s">
        <v>2217</v>
      </c>
      <c r="B1178" t="s">
        <v>10330</v>
      </c>
    </row>
    <row r="1179" spans="1:2">
      <c r="A1179" s="8" t="s">
        <v>2218</v>
      </c>
      <c r="B1179" t="s">
        <v>10366</v>
      </c>
    </row>
    <row r="1180" spans="1:2">
      <c r="A1180" s="8" t="s">
        <v>2219</v>
      </c>
      <c r="B1180" t="s">
        <v>10311</v>
      </c>
    </row>
    <row r="1181" spans="1:2">
      <c r="A1181" s="8" t="s">
        <v>2220</v>
      </c>
      <c r="B1181" t="s">
        <v>10295</v>
      </c>
    </row>
    <row r="1182" spans="1:2">
      <c r="A1182" s="8" t="s">
        <v>2221</v>
      </c>
      <c r="B1182" t="s">
        <v>10295</v>
      </c>
    </row>
    <row r="1183" spans="1:2">
      <c r="A1183" s="8" t="s">
        <v>2222</v>
      </c>
      <c r="B1183" t="s">
        <v>10344</v>
      </c>
    </row>
    <row r="1184" spans="1:2">
      <c r="A1184" s="8" t="s">
        <v>2223</v>
      </c>
      <c r="B1184" t="s">
        <v>10345</v>
      </c>
    </row>
    <row r="1185" spans="1:2">
      <c r="A1185" s="8" t="s">
        <v>2224</v>
      </c>
      <c r="B1185" t="s">
        <v>10399</v>
      </c>
    </row>
    <row r="1186" spans="1:2">
      <c r="A1186" s="8" t="s">
        <v>2225</v>
      </c>
      <c r="B1186" t="s">
        <v>10433</v>
      </c>
    </row>
    <row r="1187" spans="1:2">
      <c r="A1187" s="8" t="s">
        <v>2226</v>
      </c>
      <c r="B1187" t="s">
        <v>10311</v>
      </c>
    </row>
    <row r="1188" spans="1:2">
      <c r="A1188" s="8" t="s">
        <v>2227</v>
      </c>
      <c r="B1188" t="s">
        <v>10323</v>
      </c>
    </row>
    <row r="1189" spans="1:2">
      <c r="A1189" s="8" t="s">
        <v>2228</v>
      </c>
      <c r="B1189" t="s">
        <v>10348</v>
      </c>
    </row>
    <row r="1190" spans="1:2">
      <c r="A1190" s="8" t="s">
        <v>2229</v>
      </c>
      <c r="B1190" t="s">
        <v>10285</v>
      </c>
    </row>
    <row r="1191" spans="1:2">
      <c r="A1191" s="8" t="s">
        <v>2230</v>
      </c>
      <c r="B1191" t="s">
        <v>10304</v>
      </c>
    </row>
    <row r="1192" spans="1:2">
      <c r="A1192" s="8" t="s">
        <v>2231</v>
      </c>
      <c r="B1192" t="s">
        <v>10291</v>
      </c>
    </row>
    <row r="1193" spans="1:2">
      <c r="A1193" s="8" t="s">
        <v>2232</v>
      </c>
      <c r="B1193" t="s">
        <v>10350</v>
      </c>
    </row>
    <row r="1194" spans="1:2">
      <c r="A1194" s="8" t="s">
        <v>2233</v>
      </c>
      <c r="B1194" t="s">
        <v>10303</v>
      </c>
    </row>
    <row r="1195" spans="1:2">
      <c r="A1195" s="8" t="s">
        <v>2234</v>
      </c>
      <c r="B1195" t="s">
        <v>10285</v>
      </c>
    </row>
    <row r="1196" spans="1:2">
      <c r="A1196" s="8" t="s">
        <v>2235</v>
      </c>
      <c r="B1196" t="s">
        <v>10295</v>
      </c>
    </row>
    <row r="1197" spans="1:2">
      <c r="A1197" s="8" t="s">
        <v>2236</v>
      </c>
      <c r="B1197" t="s">
        <v>10295</v>
      </c>
    </row>
    <row r="1198" spans="1:2">
      <c r="A1198" s="8" t="s">
        <v>2237</v>
      </c>
      <c r="B1198" t="s">
        <v>10338</v>
      </c>
    </row>
    <row r="1199" spans="1:2">
      <c r="A1199" s="8" t="s">
        <v>2238</v>
      </c>
      <c r="B1199" t="s">
        <v>10295</v>
      </c>
    </row>
    <row r="1200" spans="1:2">
      <c r="A1200" s="8" t="s">
        <v>2239</v>
      </c>
      <c r="B1200" t="s">
        <v>10295</v>
      </c>
    </row>
    <row r="1201" spans="1:2">
      <c r="A1201" s="8" t="s">
        <v>2240</v>
      </c>
      <c r="B1201" t="s">
        <v>10304</v>
      </c>
    </row>
    <row r="1202" spans="1:2">
      <c r="A1202" s="8" t="s">
        <v>2241</v>
      </c>
      <c r="B1202" t="s">
        <v>10434</v>
      </c>
    </row>
    <row r="1203" spans="1:2">
      <c r="A1203" s="8" t="s">
        <v>2242</v>
      </c>
      <c r="B1203" t="s">
        <v>10338</v>
      </c>
    </row>
    <row r="1204" spans="1:2">
      <c r="A1204" s="8" t="s">
        <v>2243</v>
      </c>
      <c r="B1204" t="s">
        <v>10338</v>
      </c>
    </row>
    <row r="1205" spans="1:2">
      <c r="A1205" s="8" t="s">
        <v>2244</v>
      </c>
      <c r="B1205" t="s">
        <v>10295</v>
      </c>
    </row>
    <row r="1206" spans="1:2">
      <c r="A1206" s="8" t="s">
        <v>2245</v>
      </c>
      <c r="B1206" t="s">
        <v>10291</v>
      </c>
    </row>
    <row r="1207" spans="1:2">
      <c r="A1207" s="8" t="s">
        <v>2246</v>
      </c>
      <c r="B1207" t="s">
        <v>10377</v>
      </c>
    </row>
    <row r="1208" spans="1:2">
      <c r="A1208" s="8" t="s">
        <v>2247</v>
      </c>
      <c r="B1208" t="s">
        <v>10295</v>
      </c>
    </row>
    <row r="1209" spans="1:2">
      <c r="A1209" s="8" t="s">
        <v>2248</v>
      </c>
      <c r="B1209" t="s">
        <v>10326</v>
      </c>
    </row>
    <row r="1210" spans="1:2">
      <c r="A1210" s="8" t="s">
        <v>2249</v>
      </c>
      <c r="B1210" t="s">
        <v>10295</v>
      </c>
    </row>
    <row r="1211" spans="1:2">
      <c r="A1211" s="8" t="s">
        <v>2250</v>
      </c>
      <c r="B1211" t="s">
        <v>10327</v>
      </c>
    </row>
    <row r="1212" spans="1:2">
      <c r="A1212" s="8" t="s">
        <v>2251</v>
      </c>
      <c r="B1212" t="s">
        <v>10292</v>
      </c>
    </row>
    <row r="1213" spans="1:2">
      <c r="A1213" s="8" t="s">
        <v>2252</v>
      </c>
      <c r="B1213" t="s">
        <v>10300</v>
      </c>
    </row>
    <row r="1214" spans="1:2">
      <c r="A1214" s="8" t="s">
        <v>2253</v>
      </c>
      <c r="B1214" t="s">
        <v>10300</v>
      </c>
    </row>
    <row r="1215" spans="1:2">
      <c r="A1215" s="8" t="s">
        <v>2254</v>
      </c>
      <c r="B1215" t="s">
        <v>10295</v>
      </c>
    </row>
    <row r="1216" spans="1:2">
      <c r="A1216" s="8" t="s">
        <v>2255</v>
      </c>
      <c r="B1216" t="s">
        <v>10348</v>
      </c>
    </row>
    <row r="1217" spans="1:2">
      <c r="A1217" s="8" t="s">
        <v>2256</v>
      </c>
      <c r="B1217" t="s">
        <v>10286</v>
      </c>
    </row>
    <row r="1218" spans="1:2">
      <c r="A1218" s="8" t="s">
        <v>2257</v>
      </c>
      <c r="B1218" t="s">
        <v>10338</v>
      </c>
    </row>
    <row r="1219" spans="1:2">
      <c r="A1219" s="8" t="s">
        <v>2258</v>
      </c>
      <c r="B1219" t="s">
        <v>10295</v>
      </c>
    </row>
    <row r="1220" spans="1:2">
      <c r="A1220" s="8" t="s">
        <v>2259</v>
      </c>
      <c r="B1220" t="s">
        <v>10304</v>
      </c>
    </row>
    <row r="1221" spans="1:2">
      <c r="A1221" s="8" t="s">
        <v>2260</v>
      </c>
      <c r="B1221" t="s">
        <v>10300</v>
      </c>
    </row>
    <row r="1222" spans="1:2">
      <c r="A1222" s="8" t="s">
        <v>2261</v>
      </c>
      <c r="B1222" t="s">
        <v>10407</v>
      </c>
    </row>
    <row r="1223" spans="1:2">
      <c r="A1223" s="8" t="s">
        <v>2262</v>
      </c>
      <c r="B1223" t="s">
        <v>940</v>
      </c>
    </row>
    <row r="1224" spans="1:2">
      <c r="A1224" s="8" t="s">
        <v>2263</v>
      </c>
      <c r="B1224" t="s">
        <v>10435</v>
      </c>
    </row>
    <row r="1225" spans="1:2">
      <c r="A1225" s="8" t="s">
        <v>2264</v>
      </c>
      <c r="B1225" t="s">
        <v>10303</v>
      </c>
    </row>
    <row r="1226" spans="1:2">
      <c r="A1226" s="8" t="s">
        <v>2265</v>
      </c>
      <c r="B1226" t="s">
        <v>10295</v>
      </c>
    </row>
    <row r="1227" spans="1:2">
      <c r="A1227" s="8" t="s">
        <v>450</v>
      </c>
      <c r="B1227" t="s">
        <v>10320</v>
      </c>
    </row>
    <row r="1228" spans="1:2">
      <c r="A1228" s="8" t="s">
        <v>2266</v>
      </c>
      <c r="B1228" t="s">
        <v>10430</v>
      </c>
    </row>
    <row r="1229" spans="1:2">
      <c r="A1229" s="8" t="s">
        <v>2267</v>
      </c>
      <c r="B1229" t="s">
        <v>10338</v>
      </c>
    </row>
    <row r="1230" spans="1:2">
      <c r="A1230" s="8" t="s">
        <v>2268</v>
      </c>
      <c r="B1230" t="s">
        <v>10285</v>
      </c>
    </row>
    <row r="1231" spans="1:2">
      <c r="A1231" s="8" t="s">
        <v>807</v>
      </c>
      <c r="B1231" t="s">
        <v>10316</v>
      </c>
    </row>
    <row r="1232" spans="1:2">
      <c r="A1232" s="8" t="s">
        <v>2269</v>
      </c>
      <c r="B1232" t="s">
        <v>10436</v>
      </c>
    </row>
    <row r="1233" spans="1:2">
      <c r="A1233" s="8" t="s">
        <v>2270</v>
      </c>
      <c r="B1233" t="s">
        <v>10337</v>
      </c>
    </row>
    <row r="1234" spans="1:2">
      <c r="A1234" s="8" t="s">
        <v>2271</v>
      </c>
      <c r="B1234" t="s">
        <v>10304</v>
      </c>
    </row>
    <row r="1235" spans="1:2">
      <c r="A1235" s="8" t="s">
        <v>2272</v>
      </c>
      <c r="B1235" t="s">
        <v>10319</v>
      </c>
    </row>
    <row r="1236" spans="1:2">
      <c r="A1236" s="8" t="s">
        <v>2273</v>
      </c>
      <c r="B1236" t="s">
        <v>10295</v>
      </c>
    </row>
    <row r="1237" spans="1:2">
      <c r="A1237" s="8" t="s">
        <v>2274</v>
      </c>
      <c r="B1237" t="s">
        <v>10437</v>
      </c>
    </row>
    <row r="1238" spans="1:2">
      <c r="A1238" s="8" t="s">
        <v>2275</v>
      </c>
      <c r="B1238" t="s">
        <v>10339</v>
      </c>
    </row>
    <row r="1239" spans="1:2">
      <c r="A1239" s="8" t="s">
        <v>2276</v>
      </c>
      <c r="B1239" t="s">
        <v>10338</v>
      </c>
    </row>
    <row r="1240" spans="1:2">
      <c r="A1240" s="8" t="s">
        <v>2277</v>
      </c>
      <c r="B1240" t="s">
        <v>10438</v>
      </c>
    </row>
    <row r="1241" spans="1:2">
      <c r="A1241" s="8" t="s">
        <v>2278</v>
      </c>
      <c r="B1241" t="s">
        <v>10323</v>
      </c>
    </row>
    <row r="1242" spans="1:2">
      <c r="A1242" s="8" t="s">
        <v>2279</v>
      </c>
      <c r="B1242" t="s">
        <v>10323</v>
      </c>
    </row>
    <row r="1243" spans="1:2">
      <c r="A1243" s="8" t="s">
        <v>2280</v>
      </c>
      <c r="B1243" t="s">
        <v>10323</v>
      </c>
    </row>
    <row r="1244" spans="1:2">
      <c r="A1244" s="8" t="s">
        <v>2281</v>
      </c>
      <c r="B1244" t="s">
        <v>10344</v>
      </c>
    </row>
    <row r="1245" spans="1:2">
      <c r="A1245" s="8" t="s">
        <v>2282</v>
      </c>
      <c r="B1245" t="s">
        <v>10423</v>
      </c>
    </row>
    <row r="1246" spans="1:2">
      <c r="A1246" s="8" t="s">
        <v>2283</v>
      </c>
      <c r="B1246" t="s">
        <v>10366</v>
      </c>
    </row>
    <row r="1247" spans="1:2">
      <c r="A1247" s="8" t="s">
        <v>2284</v>
      </c>
      <c r="B1247" t="s">
        <v>10338</v>
      </c>
    </row>
    <row r="1248" spans="1:2">
      <c r="A1248" s="8" t="s">
        <v>2285</v>
      </c>
      <c r="B1248" t="s">
        <v>10353</v>
      </c>
    </row>
    <row r="1249" spans="1:2">
      <c r="A1249" s="8" t="s">
        <v>2286</v>
      </c>
      <c r="B1249" t="s">
        <v>10342</v>
      </c>
    </row>
    <row r="1250" spans="1:2">
      <c r="A1250" s="8" t="s">
        <v>2287</v>
      </c>
      <c r="B1250" t="s">
        <v>10293</v>
      </c>
    </row>
    <row r="1251" spans="1:2">
      <c r="A1251" s="8" t="s">
        <v>2288</v>
      </c>
      <c r="B1251" t="s">
        <v>10348</v>
      </c>
    </row>
    <row r="1252" spans="1:2">
      <c r="A1252" s="8" t="s">
        <v>2289</v>
      </c>
      <c r="B1252" t="s">
        <v>940</v>
      </c>
    </row>
    <row r="1253" spans="1:2">
      <c r="A1253" s="8" t="s">
        <v>2290</v>
      </c>
      <c r="B1253" t="s">
        <v>10339</v>
      </c>
    </row>
    <row r="1254" spans="1:2">
      <c r="A1254" s="8" t="s">
        <v>2291</v>
      </c>
      <c r="B1254" t="s">
        <v>10439</v>
      </c>
    </row>
    <row r="1255" spans="1:2">
      <c r="A1255" s="8" t="s">
        <v>2292</v>
      </c>
      <c r="B1255" t="s">
        <v>10295</v>
      </c>
    </row>
    <row r="1256" spans="1:2">
      <c r="A1256" s="8" t="s">
        <v>2293</v>
      </c>
      <c r="B1256" t="s">
        <v>10285</v>
      </c>
    </row>
    <row r="1257" spans="1:2">
      <c r="A1257" s="8" t="s">
        <v>2294</v>
      </c>
      <c r="B1257" t="s">
        <v>10429</v>
      </c>
    </row>
    <row r="1258" spans="1:2">
      <c r="A1258" s="8" t="s">
        <v>2295</v>
      </c>
      <c r="B1258" t="s">
        <v>10286</v>
      </c>
    </row>
    <row r="1259" spans="1:2">
      <c r="A1259" s="8" t="s">
        <v>2296</v>
      </c>
      <c r="B1259" t="s">
        <v>10286</v>
      </c>
    </row>
    <row r="1260" spans="1:2">
      <c r="A1260" s="8" t="s">
        <v>2297</v>
      </c>
      <c r="B1260" t="s">
        <v>940</v>
      </c>
    </row>
    <row r="1261" spans="1:2">
      <c r="A1261" s="8" t="s">
        <v>2298</v>
      </c>
      <c r="B1261" t="s">
        <v>10440</v>
      </c>
    </row>
    <row r="1262" spans="1:2">
      <c r="A1262" s="8" t="s">
        <v>2299</v>
      </c>
      <c r="B1262" t="s">
        <v>10303</v>
      </c>
    </row>
    <row r="1263" spans="1:2">
      <c r="A1263" s="8" t="s">
        <v>2300</v>
      </c>
      <c r="B1263" t="s">
        <v>10362</v>
      </c>
    </row>
    <row r="1264" spans="1:2">
      <c r="A1264" s="8" t="s">
        <v>2301</v>
      </c>
      <c r="B1264" t="s">
        <v>10300</v>
      </c>
    </row>
    <row r="1265" spans="1:2">
      <c r="A1265" s="8" t="s">
        <v>888</v>
      </c>
      <c r="B1265" t="s">
        <v>10293</v>
      </c>
    </row>
    <row r="1266" spans="1:2">
      <c r="A1266" s="8" t="s">
        <v>2302</v>
      </c>
      <c r="B1266" t="s">
        <v>10311</v>
      </c>
    </row>
    <row r="1267" spans="1:2">
      <c r="A1267" s="8" t="s">
        <v>2303</v>
      </c>
      <c r="B1267" t="s">
        <v>10338</v>
      </c>
    </row>
    <row r="1268" spans="1:2">
      <c r="A1268" s="8" t="s">
        <v>2304</v>
      </c>
      <c r="B1268" t="s">
        <v>10317</v>
      </c>
    </row>
    <row r="1269" spans="1:2">
      <c r="A1269" s="8" t="s">
        <v>2305</v>
      </c>
      <c r="B1269" t="s">
        <v>10425</v>
      </c>
    </row>
    <row r="1270" spans="1:2">
      <c r="A1270" s="8" t="s">
        <v>2306</v>
      </c>
      <c r="B1270" t="s">
        <v>10441</v>
      </c>
    </row>
    <row r="1271" spans="1:2">
      <c r="A1271" s="8" t="s">
        <v>2307</v>
      </c>
      <c r="B1271" t="s">
        <v>10442</v>
      </c>
    </row>
    <row r="1272" spans="1:2">
      <c r="A1272" s="8" t="s">
        <v>2308</v>
      </c>
      <c r="B1272" t="s">
        <v>10443</v>
      </c>
    </row>
    <row r="1273" spans="1:2">
      <c r="A1273" s="8" t="s">
        <v>2309</v>
      </c>
      <c r="B1273" t="s">
        <v>10348</v>
      </c>
    </row>
    <row r="1274" spans="1:2">
      <c r="A1274" s="8" t="s">
        <v>2310</v>
      </c>
      <c r="B1274" t="s">
        <v>10348</v>
      </c>
    </row>
    <row r="1275" spans="1:2">
      <c r="A1275" s="8" t="s">
        <v>2311</v>
      </c>
      <c r="B1275" t="s">
        <v>10295</v>
      </c>
    </row>
    <row r="1276" spans="1:2">
      <c r="A1276" s="8" t="s">
        <v>2312</v>
      </c>
      <c r="B1276" t="s">
        <v>10303</v>
      </c>
    </row>
    <row r="1277" spans="1:2">
      <c r="A1277" s="8" t="s">
        <v>2313</v>
      </c>
      <c r="B1277" t="s">
        <v>10295</v>
      </c>
    </row>
    <row r="1278" spans="1:2">
      <c r="A1278" s="8" t="s">
        <v>2314</v>
      </c>
      <c r="B1278" t="s">
        <v>10300</v>
      </c>
    </row>
    <row r="1279" spans="1:2">
      <c r="A1279" s="8" t="s">
        <v>2315</v>
      </c>
      <c r="B1279" t="s">
        <v>10338</v>
      </c>
    </row>
    <row r="1280" spans="1:2">
      <c r="A1280" s="8" t="s">
        <v>2316</v>
      </c>
      <c r="B1280" t="s">
        <v>10300</v>
      </c>
    </row>
    <row r="1281" spans="1:2">
      <c r="A1281" s="8" t="s">
        <v>2317</v>
      </c>
      <c r="B1281" t="s">
        <v>10324</v>
      </c>
    </row>
    <row r="1282" spans="1:2">
      <c r="A1282" s="8" t="s">
        <v>2318</v>
      </c>
      <c r="B1282" t="s">
        <v>10300</v>
      </c>
    </row>
    <row r="1283" spans="1:2">
      <c r="A1283" s="8" t="s">
        <v>2319</v>
      </c>
      <c r="B1283" t="s">
        <v>10285</v>
      </c>
    </row>
    <row r="1284" spans="1:2">
      <c r="A1284" s="8" t="s">
        <v>2320</v>
      </c>
      <c r="B1284" t="s">
        <v>10336</v>
      </c>
    </row>
    <row r="1285" spans="1:2">
      <c r="A1285" s="8" t="s">
        <v>2321</v>
      </c>
      <c r="B1285" t="s">
        <v>940</v>
      </c>
    </row>
    <row r="1286" spans="1:2">
      <c r="A1286" s="8" t="s">
        <v>2322</v>
      </c>
      <c r="B1286" t="s">
        <v>10286</v>
      </c>
    </row>
    <row r="1287" spans="1:2">
      <c r="A1287" s="8" t="s">
        <v>2323</v>
      </c>
      <c r="B1287" t="s">
        <v>10364</v>
      </c>
    </row>
    <row r="1288" spans="1:2">
      <c r="A1288" s="8" t="s">
        <v>2324</v>
      </c>
      <c r="B1288" t="s">
        <v>10345</v>
      </c>
    </row>
    <row r="1289" spans="1:2">
      <c r="A1289" s="8" t="s">
        <v>2325</v>
      </c>
      <c r="B1289" t="s">
        <v>10323</v>
      </c>
    </row>
    <row r="1290" spans="1:2">
      <c r="A1290" s="8" t="s">
        <v>2326</v>
      </c>
      <c r="B1290" t="s">
        <v>10338</v>
      </c>
    </row>
    <row r="1291" spans="1:2">
      <c r="A1291" s="8" t="s">
        <v>2327</v>
      </c>
      <c r="B1291" t="s">
        <v>10344</v>
      </c>
    </row>
    <row r="1292" spans="1:2">
      <c r="A1292" s="8" t="s">
        <v>2328</v>
      </c>
      <c r="B1292" t="s">
        <v>10285</v>
      </c>
    </row>
    <row r="1293" spans="1:2">
      <c r="A1293" s="8" t="s">
        <v>2329</v>
      </c>
      <c r="B1293" t="s">
        <v>10444</v>
      </c>
    </row>
    <row r="1294" spans="1:2">
      <c r="A1294" s="8" t="s">
        <v>2330</v>
      </c>
      <c r="B1294" t="s">
        <v>10348</v>
      </c>
    </row>
    <row r="1295" spans="1:2">
      <c r="A1295" s="8" t="s">
        <v>2331</v>
      </c>
      <c r="B1295" t="s">
        <v>10295</v>
      </c>
    </row>
    <row r="1296" spans="1:2">
      <c r="A1296" s="8" t="s">
        <v>2332</v>
      </c>
      <c r="B1296" t="s">
        <v>10300</v>
      </c>
    </row>
    <row r="1297" spans="1:2">
      <c r="A1297" s="8" t="s">
        <v>2333</v>
      </c>
      <c r="B1297" t="s">
        <v>10324</v>
      </c>
    </row>
    <row r="1298" spans="1:2">
      <c r="A1298" s="8" t="s">
        <v>2334</v>
      </c>
      <c r="B1298" t="s">
        <v>10295</v>
      </c>
    </row>
    <row r="1299" spans="1:2">
      <c r="A1299" s="8" t="s">
        <v>2335</v>
      </c>
      <c r="B1299" t="s">
        <v>10302</v>
      </c>
    </row>
    <row r="1300" spans="1:2">
      <c r="A1300" s="8" t="s">
        <v>2336</v>
      </c>
      <c r="B1300" t="s">
        <v>10342</v>
      </c>
    </row>
    <row r="1301" spans="1:2">
      <c r="A1301" s="8" t="s">
        <v>2337</v>
      </c>
      <c r="B1301" t="s">
        <v>10292</v>
      </c>
    </row>
    <row r="1302" spans="1:2">
      <c r="A1302" s="8" t="s">
        <v>2338</v>
      </c>
      <c r="B1302" t="s">
        <v>10348</v>
      </c>
    </row>
    <row r="1303" spans="1:2">
      <c r="A1303" s="8" t="s">
        <v>2339</v>
      </c>
      <c r="B1303" t="s">
        <v>10344</v>
      </c>
    </row>
    <row r="1304" spans="1:2">
      <c r="A1304" s="8" t="s">
        <v>2340</v>
      </c>
      <c r="B1304" t="s">
        <v>10285</v>
      </c>
    </row>
    <row r="1305" spans="1:2">
      <c r="A1305" s="8" t="s">
        <v>2341</v>
      </c>
      <c r="B1305" t="s">
        <v>10300</v>
      </c>
    </row>
    <row r="1306" spans="1:2">
      <c r="A1306" s="8" t="s">
        <v>2342</v>
      </c>
      <c r="B1306" t="s">
        <v>10348</v>
      </c>
    </row>
    <row r="1307" spans="1:2">
      <c r="A1307" s="8" t="s">
        <v>2343</v>
      </c>
      <c r="B1307" t="s">
        <v>10347</v>
      </c>
    </row>
    <row r="1308" spans="1:2">
      <c r="A1308" s="8" t="s">
        <v>2344</v>
      </c>
      <c r="B1308" t="s">
        <v>10338</v>
      </c>
    </row>
    <row r="1309" spans="1:2">
      <c r="A1309" s="8" t="s">
        <v>2345</v>
      </c>
      <c r="B1309" t="s">
        <v>10318</v>
      </c>
    </row>
    <row r="1310" spans="1:2">
      <c r="A1310" s="8" t="s">
        <v>2346</v>
      </c>
      <c r="B1310" t="s">
        <v>10304</v>
      </c>
    </row>
    <row r="1311" spans="1:2">
      <c r="A1311" s="8" t="s">
        <v>2347</v>
      </c>
      <c r="B1311" t="s">
        <v>10374</v>
      </c>
    </row>
    <row r="1312" spans="1:2">
      <c r="A1312" s="8" t="s">
        <v>2348</v>
      </c>
      <c r="B1312" t="s">
        <v>10286</v>
      </c>
    </row>
    <row r="1313" spans="1:2">
      <c r="A1313" s="8" t="s">
        <v>2349</v>
      </c>
      <c r="B1313" t="s">
        <v>10332</v>
      </c>
    </row>
    <row r="1314" spans="1:2">
      <c r="A1314" s="8" t="s">
        <v>2350</v>
      </c>
      <c r="B1314" t="s">
        <v>10347</v>
      </c>
    </row>
    <row r="1315" spans="1:2">
      <c r="A1315" s="8" t="s">
        <v>2351</v>
      </c>
      <c r="B1315" t="s">
        <v>10342</v>
      </c>
    </row>
    <row r="1316" spans="1:2">
      <c r="A1316" s="8" t="s">
        <v>2352</v>
      </c>
      <c r="B1316" t="s">
        <v>10445</v>
      </c>
    </row>
    <row r="1317" spans="1:2">
      <c r="A1317" s="8" t="s">
        <v>2353</v>
      </c>
      <c r="B1317" t="s">
        <v>10377</v>
      </c>
    </row>
    <row r="1318" spans="1:2">
      <c r="A1318" s="8" t="s">
        <v>2354</v>
      </c>
      <c r="B1318" t="s">
        <v>10324</v>
      </c>
    </row>
    <row r="1319" spans="1:2">
      <c r="A1319" s="8" t="s">
        <v>2355</v>
      </c>
      <c r="B1319" t="s">
        <v>10295</v>
      </c>
    </row>
    <row r="1320" spans="1:2">
      <c r="A1320" s="8" t="s">
        <v>2356</v>
      </c>
      <c r="B1320" t="s">
        <v>10300</v>
      </c>
    </row>
    <row r="1321" spans="1:2">
      <c r="A1321" s="8" t="s">
        <v>2357</v>
      </c>
      <c r="B1321" t="s">
        <v>10446</v>
      </c>
    </row>
    <row r="1322" spans="1:2">
      <c r="A1322" s="8" t="s">
        <v>2358</v>
      </c>
      <c r="B1322" t="s">
        <v>10327</v>
      </c>
    </row>
    <row r="1323" spans="1:2">
      <c r="A1323" s="8" t="s">
        <v>2359</v>
      </c>
      <c r="B1323" t="s">
        <v>10427</v>
      </c>
    </row>
    <row r="1324" spans="1:2">
      <c r="A1324" s="8" t="s">
        <v>2360</v>
      </c>
      <c r="B1324" t="s">
        <v>10323</v>
      </c>
    </row>
    <row r="1325" spans="1:2">
      <c r="A1325" s="8" t="s">
        <v>2361</v>
      </c>
      <c r="B1325" t="s">
        <v>10447</v>
      </c>
    </row>
    <row r="1326" spans="1:2">
      <c r="A1326" s="8" t="s">
        <v>2362</v>
      </c>
      <c r="B1326" t="s">
        <v>10290</v>
      </c>
    </row>
    <row r="1327" spans="1:2">
      <c r="A1327" s="8" t="s">
        <v>2363</v>
      </c>
      <c r="B1327" t="s">
        <v>10338</v>
      </c>
    </row>
    <row r="1328" spans="1:2">
      <c r="A1328" s="8" t="s">
        <v>2364</v>
      </c>
      <c r="B1328" t="s">
        <v>10327</v>
      </c>
    </row>
    <row r="1329" spans="1:2">
      <c r="A1329" s="8" t="s">
        <v>2365</v>
      </c>
      <c r="B1329" t="s">
        <v>10372</v>
      </c>
    </row>
    <row r="1330" spans="1:2">
      <c r="A1330" s="8" t="s">
        <v>2366</v>
      </c>
      <c r="B1330" t="s">
        <v>10300</v>
      </c>
    </row>
    <row r="1331" spans="1:2">
      <c r="A1331" s="8" t="s">
        <v>2367</v>
      </c>
      <c r="B1331" t="s">
        <v>10295</v>
      </c>
    </row>
    <row r="1332" spans="1:2">
      <c r="A1332" s="8" t="s">
        <v>2368</v>
      </c>
      <c r="B1332" t="s">
        <v>10448</v>
      </c>
    </row>
    <row r="1333" spans="1:2">
      <c r="A1333" s="8" t="s">
        <v>2369</v>
      </c>
      <c r="B1333" t="s">
        <v>10333</v>
      </c>
    </row>
    <row r="1334" spans="1:2">
      <c r="A1334" s="8" t="s">
        <v>2370</v>
      </c>
      <c r="B1334" t="s">
        <v>10295</v>
      </c>
    </row>
    <row r="1335" spans="1:2">
      <c r="A1335" s="8" t="s">
        <v>2371</v>
      </c>
      <c r="B1335" t="s">
        <v>10323</v>
      </c>
    </row>
    <row r="1336" spans="1:2">
      <c r="A1336" s="8" t="s">
        <v>2372</v>
      </c>
      <c r="B1336" t="s">
        <v>10338</v>
      </c>
    </row>
    <row r="1337" spans="1:2">
      <c r="A1337" s="8" t="s">
        <v>2373</v>
      </c>
      <c r="B1337" t="s">
        <v>10295</v>
      </c>
    </row>
    <row r="1338" spans="1:2">
      <c r="A1338" s="8" t="s">
        <v>913</v>
      </c>
      <c r="B1338" t="s">
        <v>10294</v>
      </c>
    </row>
    <row r="1339" spans="1:2">
      <c r="A1339" s="8" t="s">
        <v>2374</v>
      </c>
      <c r="B1339" t="s">
        <v>10354</v>
      </c>
    </row>
    <row r="1340" spans="1:2">
      <c r="A1340" s="8" t="s">
        <v>2375</v>
      </c>
      <c r="B1340" t="s">
        <v>10300</v>
      </c>
    </row>
    <row r="1341" spans="1:2">
      <c r="A1341" s="8" t="s">
        <v>2376</v>
      </c>
      <c r="B1341" t="s">
        <v>10327</v>
      </c>
    </row>
    <row r="1342" spans="1:2">
      <c r="A1342" s="8" t="s">
        <v>2377</v>
      </c>
      <c r="B1342" t="s">
        <v>10338</v>
      </c>
    </row>
    <row r="1343" spans="1:2">
      <c r="A1343" s="8" t="s">
        <v>2378</v>
      </c>
      <c r="B1343" t="s">
        <v>940</v>
      </c>
    </row>
    <row r="1344" spans="1:2">
      <c r="A1344" s="8" t="s">
        <v>2379</v>
      </c>
      <c r="B1344" t="s">
        <v>10347</v>
      </c>
    </row>
    <row r="1345" spans="1:2">
      <c r="A1345" s="8" t="s">
        <v>909</v>
      </c>
      <c r="B1345" t="s">
        <v>10285</v>
      </c>
    </row>
    <row r="1346" spans="1:2">
      <c r="A1346" s="8" t="s">
        <v>2380</v>
      </c>
      <c r="B1346" t="s">
        <v>10295</v>
      </c>
    </row>
    <row r="1347" spans="1:2">
      <c r="A1347" s="8" t="s">
        <v>2381</v>
      </c>
      <c r="B1347" t="s">
        <v>10295</v>
      </c>
    </row>
    <row r="1348" spans="1:2">
      <c r="A1348" s="8" t="s">
        <v>2382</v>
      </c>
      <c r="B1348" t="s">
        <v>10304</v>
      </c>
    </row>
    <row r="1349" spans="1:2">
      <c r="A1349" s="8" t="s">
        <v>2383</v>
      </c>
      <c r="B1349" t="s">
        <v>10315</v>
      </c>
    </row>
    <row r="1350" spans="1:2">
      <c r="A1350" s="8" t="s">
        <v>2384</v>
      </c>
      <c r="B1350" t="s">
        <v>10348</v>
      </c>
    </row>
    <row r="1351" spans="1:2">
      <c r="A1351" s="8" t="s">
        <v>2385</v>
      </c>
      <c r="B1351" t="s">
        <v>10313</v>
      </c>
    </row>
    <row r="1352" spans="1:2">
      <c r="A1352" s="8" t="s">
        <v>2386</v>
      </c>
      <c r="B1352" t="s">
        <v>10418</v>
      </c>
    </row>
    <row r="1353" spans="1:2">
      <c r="A1353" s="8" t="s">
        <v>2387</v>
      </c>
      <c r="B1353" t="s">
        <v>10300</v>
      </c>
    </row>
    <row r="1354" spans="1:2">
      <c r="A1354" s="8" t="s">
        <v>2388</v>
      </c>
      <c r="B1354" t="s">
        <v>10300</v>
      </c>
    </row>
    <row r="1355" spans="1:2">
      <c r="A1355" s="8" t="s">
        <v>2389</v>
      </c>
      <c r="B1355" t="s">
        <v>10338</v>
      </c>
    </row>
    <row r="1356" spans="1:2">
      <c r="A1356" s="8" t="s">
        <v>2390</v>
      </c>
      <c r="B1356" t="s">
        <v>10432</v>
      </c>
    </row>
    <row r="1357" spans="1:2">
      <c r="A1357" s="8" t="s">
        <v>2391</v>
      </c>
      <c r="B1357" t="s">
        <v>10338</v>
      </c>
    </row>
    <row r="1358" spans="1:2">
      <c r="A1358" s="8" t="s">
        <v>2392</v>
      </c>
      <c r="B1358" t="s">
        <v>10370</v>
      </c>
    </row>
    <row r="1359" spans="1:2">
      <c r="A1359" s="8" t="s">
        <v>2393</v>
      </c>
      <c r="B1359" t="s">
        <v>10317</v>
      </c>
    </row>
    <row r="1360" spans="1:2">
      <c r="A1360" s="8" t="s">
        <v>2394</v>
      </c>
      <c r="B1360" t="s">
        <v>10295</v>
      </c>
    </row>
    <row r="1361" spans="1:2">
      <c r="A1361" s="8" t="s">
        <v>2395</v>
      </c>
      <c r="B1361" t="s">
        <v>10338</v>
      </c>
    </row>
    <row r="1362" spans="1:2">
      <c r="A1362" s="8" t="s">
        <v>2396</v>
      </c>
      <c r="B1362" t="s">
        <v>10286</v>
      </c>
    </row>
    <row r="1363" spans="1:2">
      <c r="A1363" s="8" t="s">
        <v>2397</v>
      </c>
      <c r="B1363" t="s">
        <v>940</v>
      </c>
    </row>
    <row r="1364" spans="1:2">
      <c r="A1364" s="8" t="s">
        <v>2398</v>
      </c>
      <c r="B1364" t="s">
        <v>10304</v>
      </c>
    </row>
    <row r="1365" spans="1:2">
      <c r="A1365" s="8" t="s">
        <v>797</v>
      </c>
      <c r="B1365" t="s">
        <v>10349</v>
      </c>
    </row>
    <row r="1366" spans="1:2">
      <c r="A1366" s="8" t="s">
        <v>2399</v>
      </c>
      <c r="B1366" t="s">
        <v>10449</v>
      </c>
    </row>
    <row r="1367" spans="1:2">
      <c r="A1367" s="8" t="s">
        <v>2400</v>
      </c>
      <c r="B1367" t="s">
        <v>10352</v>
      </c>
    </row>
    <row r="1368" spans="1:2">
      <c r="A1368" s="8" t="s">
        <v>2401</v>
      </c>
      <c r="B1368" t="s">
        <v>10347</v>
      </c>
    </row>
    <row r="1369" spans="1:2">
      <c r="A1369" s="8" t="s">
        <v>2402</v>
      </c>
      <c r="B1369" t="s">
        <v>10317</v>
      </c>
    </row>
    <row r="1370" spans="1:2">
      <c r="A1370" s="8" t="s">
        <v>2403</v>
      </c>
      <c r="B1370" t="s">
        <v>10285</v>
      </c>
    </row>
    <row r="1371" spans="1:2">
      <c r="A1371" s="8" t="s">
        <v>2404</v>
      </c>
      <c r="B1371" t="s">
        <v>10295</v>
      </c>
    </row>
    <row r="1372" spans="1:2">
      <c r="A1372" s="8" t="s">
        <v>2405</v>
      </c>
      <c r="B1372" t="s">
        <v>10450</v>
      </c>
    </row>
    <row r="1373" spans="1:2">
      <c r="A1373" s="8" t="s">
        <v>2406</v>
      </c>
      <c r="B1373" t="s">
        <v>10300</v>
      </c>
    </row>
    <row r="1374" spans="1:2">
      <c r="A1374" s="8" t="s">
        <v>2407</v>
      </c>
      <c r="B1374" t="s">
        <v>10348</v>
      </c>
    </row>
    <row r="1375" spans="1:2">
      <c r="A1375" s="8" t="s">
        <v>2408</v>
      </c>
      <c r="B1375" t="s">
        <v>10283</v>
      </c>
    </row>
    <row r="1376" spans="1:2">
      <c r="A1376" s="8" t="s">
        <v>2409</v>
      </c>
      <c r="B1376" t="s">
        <v>10323</v>
      </c>
    </row>
    <row r="1377" spans="1:2">
      <c r="A1377" s="8" t="s">
        <v>2410</v>
      </c>
      <c r="B1377" t="s">
        <v>10303</v>
      </c>
    </row>
    <row r="1378" spans="1:2">
      <c r="A1378" s="8" t="s">
        <v>2411</v>
      </c>
      <c r="B1378" t="s">
        <v>10323</v>
      </c>
    </row>
    <row r="1379" spans="1:2">
      <c r="A1379" s="8" t="s">
        <v>2412</v>
      </c>
      <c r="B1379" t="s">
        <v>10285</v>
      </c>
    </row>
    <row r="1380" spans="1:2">
      <c r="A1380" s="8" t="s">
        <v>2413</v>
      </c>
      <c r="B1380" t="s">
        <v>10300</v>
      </c>
    </row>
    <row r="1381" spans="1:2">
      <c r="A1381" s="8" t="s">
        <v>2414</v>
      </c>
      <c r="B1381" t="s">
        <v>10451</v>
      </c>
    </row>
    <row r="1382" spans="1:2">
      <c r="A1382" s="8" t="s">
        <v>2415</v>
      </c>
      <c r="B1382" t="s">
        <v>10393</v>
      </c>
    </row>
    <row r="1383" spans="1:2">
      <c r="A1383" s="8" t="s">
        <v>2416</v>
      </c>
      <c r="B1383" t="s">
        <v>10343</v>
      </c>
    </row>
    <row r="1384" spans="1:2">
      <c r="A1384" s="8" t="s">
        <v>258</v>
      </c>
      <c r="B1384" t="s">
        <v>10412</v>
      </c>
    </row>
    <row r="1385" spans="1:2">
      <c r="A1385" s="8" t="s">
        <v>2417</v>
      </c>
      <c r="B1385" t="s">
        <v>10344</v>
      </c>
    </row>
    <row r="1386" spans="1:2">
      <c r="A1386" s="8" t="s">
        <v>2418</v>
      </c>
      <c r="B1386" t="s">
        <v>10301</v>
      </c>
    </row>
    <row r="1387" spans="1:2">
      <c r="A1387" s="8" t="s">
        <v>2419</v>
      </c>
      <c r="B1387" t="s">
        <v>10295</v>
      </c>
    </row>
    <row r="1388" spans="1:2">
      <c r="A1388" s="8" t="s">
        <v>2420</v>
      </c>
      <c r="B1388" t="s">
        <v>10304</v>
      </c>
    </row>
    <row r="1389" spans="1:2">
      <c r="A1389" s="8" t="s">
        <v>2421</v>
      </c>
      <c r="B1389" t="s">
        <v>940</v>
      </c>
    </row>
    <row r="1390" spans="1:2">
      <c r="A1390" s="8" t="s">
        <v>2422</v>
      </c>
      <c r="B1390" t="s">
        <v>10452</v>
      </c>
    </row>
    <row r="1391" spans="1:2">
      <c r="A1391" s="8" t="s">
        <v>2423</v>
      </c>
      <c r="B1391" t="s">
        <v>10364</v>
      </c>
    </row>
    <row r="1392" spans="1:2">
      <c r="A1392" s="8" t="s">
        <v>2424</v>
      </c>
      <c r="B1392" t="s">
        <v>10404</v>
      </c>
    </row>
    <row r="1393" spans="1:2">
      <c r="A1393" s="8" t="s">
        <v>2425</v>
      </c>
      <c r="B1393" t="s">
        <v>10295</v>
      </c>
    </row>
    <row r="1394" spans="1:2">
      <c r="A1394" s="8" t="s">
        <v>2426</v>
      </c>
      <c r="B1394" t="s">
        <v>10285</v>
      </c>
    </row>
    <row r="1395" spans="1:2">
      <c r="A1395" s="8" t="s">
        <v>2427</v>
      </c>
      <c r="B1395" t="s">
        <v>10295</v>
      </c>
    </row>
    <row r="1396" spans="1:2">
      <c r="A1396" s="8" t="s">
        <v>2428</v>
      </c>
      <c r="B1396" t="s">
        <v>10286</v>
      </c>
    </row>
    <row r="1397" spans="1:2">
      <c r="A1397" s="8" t="s">
        <v>2429</v>
      </c>
      <c r="B1397" t="s">
        <v>10295</v>
      </c>
    </row>
    <row r="1398" spans="1:2">
      <c r="A1398" s="8" t="s">
        <v>2430</v>
      </c>
      <c r="B1398" t="s">
        <v>10285</v>
      </c>
    </row>
    <row r="1399" spans="1:2">
      <c r="A1399" s="8" t="s">
        <v>2431</v>
      </c>
      <c r="B1399" t="s">
        <v>10303</v>
      </c>
    </row>
    <row r="1400" spans="1:2">
      <c r="A1400" s="8" t="s">
        <v>2432</v>
      </c>
      <c r="B1400" t="s">
        <v>10323</v>
      </c>
    </row>
    <row r="1401" spans="1:2">
      <c r="A1401" s="8" t="s">
        <v>2433</v>
      </c>
      <c r="B1401" t="s">
        <v>10324</v>
      </c>
    </row>
    <row r="1402" spans="1:2">
      <c r="A1402" s="8" t="s">
        <v>2434</v>
      </c>
      <c r="B1402" t="s">
        <v>10290</v>
      </c>
    </row>
    <row r="1403" spans="1:2">
      <c r="A1403" s="8" t="s">
        <v>2435</v>
      </c>
      <c r="B1403" t="s">
        <v>10295</v>
      </c>
    </row>
    <row r="1404" spans="1:2">
      <c r="A1404" s="8" t="s">
        <v>2436</v>
      </c>
      <c r="B1404" t="s">
        <v>10411</v>
      </c>
    </row>
    <row r="1405" spans="1:2">
      <c r="A1405" s="8" t="s">
        <v>2437</v>
      </c>
      <c r="B1405" t="s">
        <v>10301</v>
      </c>
    </row>
    <row r="1406" spans="1:2">
      <c r="A1406" s="8" t="s">
        <v>2438</v>
      </c>
      <c r="B1406" t="s">
        <v>10449</v>
      </c>
    </row>
    <row r="1407" spans="1:2">
      <c r="A1407" s="8" t="s">
        <v>2439</v>
      </c>
      <c r="B1407" t="s">
        <v>10289</v>
      </c>
    </row>
    <row r="1408" spans="1:2">
      <c r="A1408" s="8" t="s">
        <v>2440</v>
      </c>
      <c r="B1408" t="s">
        <v>10387</v>
      </c>
    </row>
    <row r="1409" spans="1:2">
      <c r="A1409" s="8" t="s">
        <v>2441</v>
      </c>
      <c r="B1409" t="s">
        <v>10324</v>
      </c>
    </row>
    <row r="1410" spans="1:2">
      <c r="A1410" s="8" t="s">
        <v>2442</v>
      </c>
      <c r="B1410" t="s">
        <v>10300</v>
      </c>
    </row>
    <row r="1411" spans="1:2">
      <c r="A1411" s="8" t="s">
        <v>927</v>
      </c>
      <c r="B1411" t="s">
        <v>10300</v>
      </c>
    </row>
    <row r="1412" spans="1:2">
      <c r="A1412" s="8" t="s">
        <v>2443</v>
      </c>
      <c r="B1412" t="s">
        <v>10295</v>
      </c>
    </row>
    <row r="1413" spans="1:2">
      <c r="A1413" s="8" t="s">
        <v>866</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940</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745</v>
      </c>
      <c r="B1465" t="s">
        <v>10301</v>
      </c>
    </row>
    <row r="1466" spans="1:2">
      <c r="A1466" s="8" t="s">
        <v>2495</v>
      </c>
      <c r="B1466" t="s">
        <v>10295</v>
      </c>
    </row>
    <row r="1467" spans="1:2">
      <c r="A1467" s="8" t="s">
        <v>2496</v>
      </c>
      <c r="B1467" t="s">
        <v>940</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867</v>
      </c>
      <c r="B1499" t="s">
        <v>10295</v>
      </c>
    </row>
    <row r="1500" spans="1:2">
      <c r="A1500" s="8" t="s">
        <v>2528</v>
      </c>
      <c r="B1500" t="s">
        <v>940</v>
      </c>
    </row>
    <row r="1501" spans="1:2">
      <c r="A1501" s="8" t="s">
        <v>226</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701</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940</v>
      </c>
    </row>
    <row r="1517" spans="1:2">
      <c r="A1517" s="8" t="s">
        <v>2543</v>
      </c>
      <c r="B1517" t="s">
        <v>10295</v>
      </c>
    </row>
    <row r="1518" spans="1:2">
      <c r="A1518" s="8" t="s">
        <v>499</v>
      </c>
      <c r="B1518" t="s">
        <v>10339</v>
      </c>
    </row>
    <row r="1519" spans="1:2">
      <c r="A1519" s="8" t="s">
        <v>2544</v>
      </c>
      <c r="B1519" t="s">
        <v>10295</v>
      </c>
    </row>
    <row r="1520" spans="1:2">
      <c r="A1520" s="8" t="s">
        <v>2545</v>
      </c>
      <c r="B1520" t="s">
        <v>10366</v>
      </c>
    </row>
    <row r="1521" spans="1:2">
      <c r="A1521" s="8" t="s">
        <v>2546</v>
      </c>
      <c r="B1521" t="s">
        <v>10327</v>
      </c>
    </row>
    <row r="1522" spans="1:2">
      <c r="A1522" s="8" t="s">
        <v>915</v>
      </c>
      <c r="B1522" t="s">
        <v>10338</v>
      </c>
    </row>
    <row r="1523" spans="1:2">
      <c r="A1523" s="8" t="s">
        <v>2547</v>
      </c>
      <c r="B1523" t="s">
        <v>10347</v>
      </c>
    </row>
    <row r="1524" spans="1:2">
      <c r="A1524" s="8" t="s">
        <v>2548</v>
      </c>
      <c r="B1524" t="s">
        <v>10348</v>
      </c>
    </row>
    <row r="1525" spans="1:2">
      <c r="A1525" s="8" t="s">
        <v>2549</v>
      </c>
      <c r="B1525" t="s">
        <v>940</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99</v>
      </c>
      <c r="B1530" t="s">
        <v>10319</v>
      </c>
    </row>
    <row r="1531" spans="1:2">
      <c r="A1531" s="8" t="s">
        <v>2554</v>
      </c>
      <c r="B1531" t="s">
        <v>10465</v>
      </c>
    </row>
    <row r="1532" spans="1:2">
      <c r="A1532" s="8" t="s">
        <v>792</v>
      </c>
      <c r="B1532" t="s">
        <v>10418</v>
      </c>
    </row>
    <row r="1533" spans="1:2">
      <c r="A1533" s="8" t="s">
        <v>2555</v>
      </c>
      <c r="B1533" t="s">
        <v>940</v>
      </c>
    </row>
    <row r="1534" spans="1:2">
      <c r="A1534" s="8" t="s">
        <v>584</v>
      </c>
      <c r="B1534" t="s">
        <v>10343</v>
      </c>
    </row>
    <row r="1535" spans="1:2">
      <c r="A1535" s="8" t="s">
        <v>2556</v>
      </c>
      <c r="B1535" t="s">
        <v>940</v>
      </c>
    </row>
    <row r="1536" spans="1:2">
      <c r="A1536" s="8" t="s">
        <v>2557</v>
      </c>
      <c r="B1536" t="s">
        <v>10285</v>
      </c>
    </row>
    <row r="1537" spans="1:2">
      <c r="A1537" s="8" t="s">
        <v>817</v>
      </c>
      <c r="B1537" t="s">
        <v>10338</v>
      </c>
    </row>
    <row r="1538" spans="1:2">
      <c r="A1538" s="8" t="s">
        <v>2558</v>
      </c>
      <c r="B1538" t="s">
        <v>10303</v>
      </c>
    </row>
    <row r="1539" spans="1:2">
      <c r="A1539" s="8" t="s">
        <v>2559</v>
      </c>
      <c r="B1539" t="s">
        <v>10465</v>
      </c>
    </row>
    <row r="1540" spans="1:2">
      <c r="A1540" s="8" t="s">
        <v>608</v>
      </c>
      <c r="B1540" t="s">
        <v>10338</v>
      </c>
    </row>
    <row r="1541" spans="1:2">
      <c r="A1541" s="8" t="s">
        <v>2560</v>
      </c>
      <c r="B1541" t="s">
        <v>10380</v>
      </c>
    </row>
    <row r="1542" spans="1:2">
      <c r="A1542" s="8" t="s">
        <v>2561</v>
      </c>
      <c r="B1542" t="s">
        <v>10300</v>
      </c>
    </row>
    <row r="1543" spans="1:2">
      <c r="A1543" s="8" t="s">
        <v>488</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863</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669</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672</v>
      </c>
      <c r="B1594" t="s">
        <v>10304</v>
      </c>
    </row>
    <row r="1595" spans="1:2">
      <c r="A1595" s="8" t="s">
        <v>2610</v>
      </c>
      <c r="B1595" t="s">
        <v>10284</v>
      </c>
    </row>
    <row r="1596" spans="1:2">
      <c r="A1596" s="8" t="s">
        <v>2611</v>
      </c>
      <c r="B1596" t="s">
        <v>10327</v>
      </c>
    </row>
    <row r="1597" spans="1:2">
      <c r="A1597" s="8" t="s">
        <v>2612</v>
      </c>
      <c r="B1597" t="s">
        <v>10435</v>
      </c>
    </row>
    <row r="1598" spans="1:2">
      <c r="A1598" s="8" t="s">
        <v>123</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766</v>
      </c>
      <c r="B1604" t="s">
        <v>10448</v>
      </c>
    </row>
    <row r="1605" spans="1:2">
      <c r="A1605" s="8" t="s">
        <v>2618</v>
      </c>
      <c r="B1605" t="s">
        <v>10301</v>
      </c>
    </row>
    <row r="1606" spans="1:2">
      <c r="A1606" s="8" t="s">
        <v>2619</v>
      </c>
      <c r="B1606" t="s">
        <v>940</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352</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772</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839</v>
      </c>
      <c r="B1651" t="s">
        <v>10335</v>
      </c>
    </row>
    <row r="1652" spans="1:2">
      <c r="A1652" s="8" t="s">
        <v>2662</v>
      </c>
      <c r="B1652" t="s">
        <v>10476</v>
      </c>
    </row>
    <row r="1653" spans="1:2">
      <c r="A1653" s="8" t="s">
        <v>832</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860</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872</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765</v>
      </c>
      <c r="B1697" t="s">
        <v>10321</v>
      </c>
    </row>
    <row r="1698" spans="1:2">
      <c r="A1698" s="8" t="s">
        <v>2704</v>
      </c>
      <c r="B1698" t="s">
        <v>10422</v>
      </c>
    </row>
    <row r="1699" spans="1:2">
      <c r="A1699" s="8" t="s">
        <v>2705</v>
      </c>
      <c r="B1699" t="s">
        <v>10339</v>
      </c>
    </row>
    <row r="1700" spans="1:2">
      <c r="A1700" s="8" t="s">
        <v>602</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801</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762</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196</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399</v>
      </c>
      <c r="B1748" t="s">
        <v>10472</v>
      </c>
    </row>
    <row r="1749" spans="1:2">
      <c r="A1749" s="8" t="s">
        <v>2750</v>
      </c>
      <c r="B1749" t="s">
        <v>10443</v>
      </c>
    </row>
    <row r="1750" spans="1:2">
      <c r="A1750" s="8" t="s">
        <v>2751</v>
      </c>
      <c r="B1750" t="s">
        <v>10380</v>
      </c>
    </row>
    <row r="1751" spans="1:2">
      <c r="A1751" s="8" t="s">
        <v>746</v>
      </c>
      <c r="B1751" t="s">
        <v>10293</v>
      </c>
    </row>
    <row r="1752" spans="1:2">
      <c r="A1752" s="8" t="s">
        <v>714</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940</v>
      </c>
    </row>
    <row r="1759" spans="1:2">
      <c r="A1759" s="8" t="s">
        <v>881</v>
      </c>
      <c r="B1759" t="s">
        <v>10301</v>
      </c>
    </row>
    <row r="1760" spans="1:2">
      <c r="A1760" s="8" t="s">
        <v>2758</v>
      </c>
      <c r="B1760" t="s">
        <v>940</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940</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218</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456</v>
      </c>
      <c r="B1819" t="s">
        <v>10374</v>
      </c>
    </row>
    <row r="1820" spans="1:2">
      <c r="A1820" s="8" t="s">
        <v>2816</v>
      </c>
      <c r="B1820" t="s">
        <v>10353</v>
      </c>
    </row>
    <row r="1821" spans="1:2">
      <c r="A1821" s="8" t="s">
        <v>2817</v>
      </c>
      <c r="B1821" t="s">
        <v>10338</v>
      </c>
    </row>
    <row r="1822" spans="1:2">
      <c r="A1822" s="8" t="s">
        <v>751</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722</v>
      </c>
      <c r="B1827" t="s">
        <v>10290</v>
      </c>
    </row>
    <row r="1828" spans="1:2">
      <c r="A1828" s="8" t="s">
        <v>2822</v>
      </c>
      <c r="B1828" t="s">
        <v>10304</v>
      </c>
    </row>
    <row r="1829" spans="1:2">
      <c r="A1829" s="8" t="s">
        <v>376</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799</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940</v>
      </c>
    </row>
    <row r="1853" spans="1:2">
      <c r="A1853" s="8" t="s">
        <v>629</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940</v>
      </c>
    </row>
    <row r="1875" spans="1:2">
      <c r="A1875" s="8" t="s">
        <v>2866</v>
      </c>
      <c r="B1875" t="s">
        <v>10353</v>
      </c>
    </row>
    <row r="1876" spans="1:2">
      <c r="A1876" s="8" t="s">
        <v>2867</v>
      </c>
      <c r="B1876" t="s">
        <v>10319</v>
      </c>
    </row>
    <row r="1877" spans="1:2">
      <c r="A1877" s="8" t="s">
        <v>2868</v>
      </c>
      <c r="B1877" t="s">
        <v>10338</v>
      </c>
    </row>
    <row r="1878" spans="1:2">
      <c r="A1878" s="8" t="s">
        <v>2869</v>
      </c>
      <c r="B1878" t="s">
        <v>940</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692</v>
      </c>
      <c r="B1887" t="s">
        <v>10295</v>
      </c>
    </row>
    <row r="1888" spans="1:2">
      <c r="A1888" s="8" t="s">
        <v>2878</v>
      </c>
      <c r="B1888" t="s">
        <v>10301</v>
      </c>
    </row>
    <row r="1889" spans="1:2">
      <c r="A1889" s="8" t="s">
        <v>2879</v>
      </c>
      <c r="B1889" t="s">
        <v>10487</v>
      </c>
    </row>
    <row r="1890" spans="1:2">
      <c r="A1890" s="8" t="s">
        <v>2880</v>
      </c>
      <c r="B1890" t="s">
        <v>10425</v>
      </c>
    </row>
    <row r="1891" spans="1:2">
      <c r="A1891" s="8" t="s">
        <v>613</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940</v>
      </c>
    </row>
    <row r="1903" spans="1:2">
      <c r="A1903" s="8" t="s">
        <v>2892</v>
      </c>
      <c r="B1903" t="s">
        <v>10488</v>
      </c>
    </row>
    <row r="1904" spans="1:2">
      <c r="A1904" s="8" t="s">
        <v>2893</v>
      </c>
      <c r="B1904" t="s">
        <v>940</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900</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790</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940</v>
      </c>
    </row>
    <row r="1965" spans="1:2">
      <c r="A1965" s="8" t="s">
        <v>2952</v>
      </c>
      <c r="B1965" t="s">
        <v>10295</v>
      </c>
    </row>
    <row r="1966" spans="1:2">
      <c r="A1966" s="8" t="s">
        <v>2953</v>
      </c>
      <c r="B1966" t="s">
        <v>10301</v>
      </c>
    </row>
    <row r="1967" spans="1:2">
      <c r="A1967" s="8" t="s">
        <v>2954</v>
      </c>
      <c r="B1967" t="s">
        <v>10295</v>
      </c>
    </row>
    <row r="1968" spans="1:2">
      <c r="A1968" s="8" t="s">
        <v>2955</v>
      </c>
      <c r="B1968" t="s">
        <v>940</v>
      </c>
    </row>
    <row r="1969" spans="1:2">
      <c r="A1969" s="8" t="s">
        <v>856</v>
      </c>
      <c r="B1969" t="s">
        <v>10300</v>
      </c>
    </row>
    <row r="1970" spans="1:2">
      <c r="A1970" s="8" t="s">
        <v>2956</v>
      </c>
      <c r="B1970" t="s">
        <v>10344</v>
      </c>
    </row>
    <row r="1971" spans="1:2">
      <c r="A1971" s="8" t="s">
        <v>2957</v>
      </c>
      <c r="B1971" t="s">
        <v>10295</v>
      </c>
    </row>
    <row r="1972" spans="1:2">
      <c r="A1972" s="8" t="s">
        <v>546</v>
      </c>
      <c r="B1972" t="s">
        <v>10323</v>
      </c>
    </row>
    <row r="1973" spans="1:2">
      <c r="A1973" s="8" t="s">
        <v>2958</v>
      </c>
      <c r="B1973" t="s">
        <v>10338</v>
      </c>
    </row>
    <row r="1974" spans="1:2">
      <c r="A1974" s="8" t="s">
        <v>2959</v>
      </c>
      <c r="B1974" t="s">
        <v>10292</v>
      </c>
    </row>
    <row r="1975" spans="1:2">
      <c r="A1975" s="8" t="s">
        <v>880</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940</v>
      </c>
    </row>
    <row r="1985" spans="1:2">
      <c r="A1985" s="8" t="s">
        <v>2969</v>
      </c>
      <c r="B1985" t="s">
        <v>940</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940</v>
      </c>
    </row>
    <row r="2004" spans="1:2">
      <c r="A2004" s="8" t="s">
        <v>2988</v>
      </c>
      <c r="B2004" t="s">
        <v>10347</v>
      </c>
    </row>
    <row r="2005" spans="1:2">
      <c r="A2005" s="8" t="s">
        <v>2989</v>
      </c>
      <c r="B2005" t="s">
        <v>10295</v>
      </c>
    </row>
    <row r="2006" spans="1:2">
      <c r="A2006" s="8" t="s">
        <v>2990</v>
      </c>
      <c r="B2006" t="s">
        <v>940</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833</v>
      </c>
      <c r="B2016" t="s">
        <v>10301</v>
      </c>
    </row>
    <row r="2017" spans="1:2">
      <c r="A2017" s="8" t="s">
        <v>3000</v>
      </c>
      <c r="B2017" t="s">
        <v>10295</v>
      </c>
    </row>
    <row r="2018" spans="1:2">
      <c r="A2018" s="8" t="s">
        <v>3001</v>
      </c>
      <c r="B2018" t="s">
        <v>10366</v>
      </c>
    </row>
    <row r="2019" spans="1:2">
      <c r="A2019" s="8" t="s">
        <v>598</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849</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836</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782</v>
      </c>
      <c r="B2043" t="s">
        <v>10344</v>
      </c>
    </row>
    <row r="2044" spans="1:2">
      <c r="A2044" s="8" t="s">
        <v>3023</v>
      </c>
      <c r="B2044" t="s">
        <v>10301</v>
      </c>
    </row>
    <row r="2045" spans="1:2">
      <c r="A2045" s="8" t="s">
        <v>3024</v>
      </c>
      <c r="B2045" t="s">
        <v>10322</v>
      </c>
    </row>
    <row r="2046" spans="1:2">
      <c r="A2046" s="8" t="s">
        <v>3025</v>
      </c>
      <c r="B2046" t="s">
        <v>10427</v>
      </c>
    </row>
    <row r="2047" spans="1:2">
      <c r="A2047" s="8" t="s">
        <v>926</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769</v>
      </c>
      <c r="B2064" t="s">
        <v>10295</v>
      </c>
    </row>
    <row r="2065" spans="1:2">
      <c r="A2065" s="8" t="s">
        <v>3042</v>
      </c>
      <c r="B2065" t="s">
        <v>10344</v>
      </c>
    </row>
    <row r="2066" spans="1:2">
      <c r="A2066" s="8" t="s">
        <v>3043</v>
      </c>
      <c r="B2066" t="s">
        <v>10332</v>
      </c>
    </row>
    <row r="2067" spans="1:2">
      <c r="A2067" s="8" t="s">
        <v>3044</v>
      </c>
      <c r="B2067" t="s">
        <v>10421</v>
      </c>
    </row>
    <row r="2068" spans="1:2">
      <c r="A2068" s="8" t="s">
        <v>273</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921</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816</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634</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940</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940</v>
      </c>
    </row>
    <row r="2116" spans="1:2">
      <c r="A2116" s="8" t="s">
        <v>3089</v>
      </c>
      <c r="B2116" t="s">
        <v>10341</v>
      </c>
    </row>
    <row r="2117" spans="1:2">
      <c r="A2117" s="8" t="s">
        <v>3090</v>
      </c>
      <c r="B2117" t="s">
        <v>10343</v>
      </c>
    </row>
    <row r="2118" spans="1:2">
      <c r="A2118" s="8" t="s">
        <v>607</v>
      </c>
      <c r="B2118" t="s">
        <v>10347</v>
      </c>
    </row>
    <row r="2119" spans="1:2">
      <c r="A2119" s="8" t="s">
        <v>3091</v>
      </c>
      <c r="B2119" t="s">
        <v>10464</v>
      </c>
    </row>
    <row r="2120" spans="1:2">
      <c r="A2120" s="8" t="s">
        <v>885</v>
      </c>
      <c r="B2120" t="s">
        <v>10311</v>
      </c>
    </row>
    <row r="2121" spans="1:2">
      <c r="A2121" s="8" t="s">
        <v>864</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940</v>
      </c>
    </row>
    <row r="2128" spans="1:2">
      <c r="A2128" s="8" t="s">
        <v>3098</v>
      </c>
      <c r="B2128" t="s">
        <v>10366</v>
      </c>
    </row>
    <row r="2129" spans="1:2">
      <c r="A2129" s="8" t="s">
        <v>93</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940</v>
      </c>
    </row>
    <row r="2152" spans="1:2">
      <c r="A2152" s="8" t="s">
        <v>3121</v>
      </c>
      <c r="B2152" t="s">
        <v>10324</v>
      </c>
    </row>
    <row r="2153" spans="1:2">
      <c r="A2153" s="8" t="s">
        <v>3122</v>
      </c>
      <c r="B2153" t="s">
        <v>10322</v>
      </c>
    </row>
    <row r="2154" spans="1:2">
      <c r="A2154" s="8" t="s">
        <v>678</v>
      </c>
      <c r="B2154" t="s">
        <v>10313</v>
      </c>
    </row>
    <row r="2155" spans="1:2">
      <c r="A2155" s="8" t="s">
        <v>846</v>
      </c>
      <c r="B2155" t="s">
        <v>10330</v>
      </c>
    </row>
    <row r="2156" spans="1:2">
      <c r="A2156" s="8" t="s">
        <v>890</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688</v>
      </c>
      <c r="B2161" t="s">
        <v>10285</v>
      </c>
    </row>
    <row r="2162" spans="1:2">
      <c r="A2162" s="8" t="s">
        <v>615</v>
      </c>
      <c r="B2162" t="s">
        <v>10301</v>
      </c>
    </row>
    <row r="2163" spans="1:2">
      <c r="A2163" s="8" t="s">
        <v>815</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480</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553</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518</v>
      </c>
      <c r="B2206" t="s">
        <v>10313</v>
      </c>
    </row>
    <row r="2207" spans="1:2">
      <c r="A2207" s="8" t="s">
        <v>3167</v>
      </c>
      <c r="B2207" t="s">
        <v>10324</v>
      </c>
    </row>
    <row r="2208" spans="1:2">
      <c r="A2208" s="8" t="s">
        <v>3168</v>
      </c>
      <c r="B2208" t="s">
        <v>10319</v>
      </c>
    </row>
    <row r="2209" spans="1:2">
      <c r="A2209" s="8" t="s">
        <v>3169</v>
      </c>
      <c r="B2209" t="s">
        <v>10285</v>
      </c>
    </row>
    <row r="2210" spans="1:2">
      <c r="A2210" s="8" t="s">
        <v>418</v>
      </c>
      <c r="B2210" t="s">
        <v>10339</v>
      </c>
    </row>
    <row r="2211" spans="1:2">
      <c r="A2211" s="8" t="s">
        <v>3170</v>
      </c>
      <c r="B2211" t="s">
        <v>940</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940</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813</v>
      </c>
      <c r="B2230" t="s">
        <v>10295</v>
      </c>
    </row>
    <row r="2231" spans="1:2">
      <c r="A2231" s="8" t="s">
        <v>220</v>
      </c>
      <c r="B2231" t="s">
        <v>10300</v>
      </c>
    </row>
    <row r="2232" spans="1:2">
      <c r="A2232" s="8" t="s">
        <v>3189</v>
      </c>
      <c r="B2232" t="s">
        <v>940</v>
      </c>
    </row>
    <row r="2233" spans="1:2">
      <c r="A2233" s="8" t="s">
        <v>3190</v>
      </c>
      <c r="B2233" t="s">
        <v>10290</v>
      </c>
    </row>
    <row r="2234" spans="1:2">
      <c r="A2234" s="8" t="s">
        <v>3191</v>
      </c>
      <c r="B2234" t="s">
        <v>10301</v>
      </c>
    </row>
    <row r="2235" spans="1:2">
      <c r="A2235" s="8" t="s">
        <v>517</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859</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444</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940</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604</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898</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639</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940</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255</v>
      </c>
      <c r="B2314" t="s">
        <v>10508</v>
      </c>
    </row>
    <row r="2315" spans="1:2">
      <c r="A2315" s="8" t="s">
        <v>3265</v>
      </c>
      <c r="B2315" t="s">
        <v>10295</v>
      </c>
    </row>
    <row r="2316" spans="1:2">
      <c r="A2316" s="8" t="s">
        <v>3266</v>
      </c>
      <c r="B2316" t="s">
        <v>10285</v>
      </c>
    </row>
    <row r="2317" spans="1:2">
      <c r="A2317" s="8" t="s">
        <v>868</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876</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301</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490</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231</v>
      </c>
      <c r="B2345" t="s">
        <v>10295</v>
      </c>
    </row>
    <row r="2346" spans="1:2">
      <c r="A2346" s="8" t="s">
        <v>3291</v>
      </c>
      <c r="B2346" t="s">
        <v>10380</v>
      </c>
    </row>
    <row r="2347" spans="1:2">
      <c r="A2347" s="8" t="s">
        <v>289</v>
      </c>
      <c r="B2347" t="s">
        <v>10290</v>
      </c>
    </row>
    <row r="2348" spans="1:2">
      <c r="A2348" s="8" t="s">
        <v>3292</v>
      </c>
      <c r="B2348" t="s">
        <v>10317</v>
      </c>
    </row>
    <row r="2349" spans="1:2">
      <c r="A2349" s="8" t="s">
        <v>380</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631</v>
      </c>
      <c r="B2356" t="s">
        <v>10347</v>
      </c>
    </row>
    <row r="2357" spans="1:2">
      <c r="A2357" s="8" t="s">
        <v>3299</v>
      </c>
      <c r="B2357" t="s">
        <v>10285</v>
      </c>
    </row>
    <row r="2358" spans="1:2">
      <c r="A2358" s="8" t="s">
        <v>3300</v>
      </c>
      <c r="B2358" t="s">
        <v>10300</v>
      </c>
    </row>
    <row r="2359" spans="1:2">
      <c r="A2359" s="8" t="s">
        <v>630</v>
      </c>
      <c r="B2359" t="s">
        <v>10360</v>
      </c>
    </row>
    <row r="2360" spans="1:2">
      <c r="A2360" s="8" t="s">
        <v>236</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586</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741</v>
      </c>
      <c r="B2377" t="s">
        <v>10295</v>
      </c>
    </row>
    <row r="2378" spans="1:2">
      <c r="A2378" s="8" t="s">
        <v>3316</v>
      </c>
      <c r="B2378" t="s">
        <v>10305</v>
      </c>
    </row>
    <row r="2379" spans="1:2">
      <c r="A2379" s="8" t="s">
        <v>3317</v>
      </c>
      <c r="B2379" t="s">
        <v>10348</v>
      </c>
    </row>
    <row r="2380" spans="1:2">
      <c r="A2380" s="8" t="s">
        <v>3318</v>
      </c>
      <c r="B2380" t="s">
        <v>10295</v>
      </c>
    </row>
    <row r="2381" spans="1:2">
      <c r="A2381" s="8" t="s">
        <v>463</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940</v>
      </c>
    </row>
    <row r="2387" spans="1:2">
      <c r="A2387" s="8" t="s">
        <v>3324</v>
      </c>
      <c r="B2387" t="s">
        <v>10344</v>
      </c>
    </row>
    <row r="2388" spans="1:2">
      <c r="A2388" s="8" t="s">
        <v>795</v>
      </c>
      <c r="B2388" t="s">
        <v>10338</v>
      </c>
    </row>
    <row r="2389" spans="1:2">
      <c r="A2389" s="8" t="s">
        <v>3325</v>
      </c>
      <c r="B2389" t="s">
        <v>10513</v>
      </c>
    </row>
    <row r="2390" spans="1:2">
      <c r="A2390" s="8" t="s">
        <v>670</v>
      </c>
      <c r="B2390" t="s">
        <v>10289</v>
      </c>
    </row>
    <row r="2391" spans="1:2">
      <c r="A2391" s="8" t="s">
        <v>3326</v>
      </c>
      <c r="B2391" t="s">
        <v>940</v>
      </c>
    </row>
    <row r="2392" spans="1:2">
      <c r="A2392" s="8" t="s">
        <v>3327</v>
      </c>
      <c r="B2392" t="s">
        <v>10295</v>
      </c>
    </row>
    <row r="2393" spans="1:2">
      <c r="A2393" s="8" t="s">
        <v>3328</v>
      </c>
      <c r="B2393" t="s">
        <v>940</v>
      </c>
    </row>
    <row r="2394" spans="1:2">
      <c r="A2394" s="8" t="s">
        <v>3329</v>
      </c>
      <c r="B2394" t="s">
        <v>10344</v>
      </c>
    </row>
    <row r="2395" spans="1:2">
      <c r="A2395" s="8" t="s">
        <v>574</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940</v>
      </c>
    </row>
    <row r="2412" spans="1:2">
      <c r="A2412" s="8" t="s">
        <v>3346</v>
      </c>
      <c r="B2412" t="s">
        <v>10285</v>
      </c>
    </row>
    <row r="2413" spans="1:2">
      <c r="A2413" s="8" t="s">
        <v>225</v>
      </c>
      <c r="B2413" t="s">
        <v>10311</v>
      </c>
    </row>
    <row r="2414" spans="1:2">
      <c r="A2414" s="8" t="s">
        <v>3347</v>
      </c>
      <c r="B2414" t="s">
        <v>10384</v>
      </c>
    </row>
    <row r="2415" spans="1:2">
      <c r="A2415" s="8" t="s">
        <v>3348</v>
      </c>
      <c r="B2415" t="s">
        <v>10295</v>
      </c>
    </row>
    <row r="2416" spans="1:2">
      <c r="A2416" s="8" t="s">
        <v>3349</v>
      </c>
      <c r="B2416" t="s">
        <v>10295</v>
      </c>
    </row>
    <row r="2417" spans="1:2">
      <c r="A2417" s="8" t="s">
        <v>704</v>
      </c>
      <c r="B2417" t="s">
        <v>10448</v>
      </c>
    </row>
    <row r="2418" spans="1:2">
      <c r="A2418" s="8" t="s">
        <v>3350</v>
      </c>
      <c r="B2418" t="s">
        <v>10389</v>
      </c>
    </row>
    <row r="2419" spans="1:2">
      <c r="A2419" s="8" t="s">
        <v>3351</v>
      </c>
      <c r="B2419" t="s">
        <v>10301</v>
      </c>
    </row>
    <row r="2420" spans="1:2">
      <c r="A2420" s="8" t="s">
        <v>3352</v>
      </c>
      <c r="B2420" t="s">
        <v>10285</v>
      </c>
    </row>
    <row r="2421" spans="1:2">
      <c r="A2421" s="8" t="s">
        <v>578</v>
      </c>
      <c r="B2421" t="s">
        <v>10361</v>
      </c>
    </row>
    <row r="2422" spans="1:2">
      <c r="A2422" s="8" t="s">
        <v>3353</v>
      </c>
      <c r="B2422" t="s">
        <v>10295</v>
      </c>
    </row>
    <row r="2423" spans="1:2">
      <c r="A2423" s="8" t="s">
        <v>3354</v>
      </c>
      <c r="B2423" t="s">
        <v>940</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481</v>
      </c>
      <c r="B2428" t="s">
        <v>10304</v>
      </c>
    </row>
    <row r="2429" spans="1:2">
      <c r="A2429" s="8" t="s">
        <v>3359</v>
      </c>
      <c r="B2429" t="s">
        <v>10514</v>
      </c>
    </row>
    <row r="2430" spans="1:2">
      <c r="A2430" s="8" t="s">
        <v>3360</v>
      </c>
      <c r="B2430" t="s">
        <v>10337</v>
      </c>
    </row>
    <row r="2431" spans="1:2">
      <c r="A2431" s="8" t="s">
        <v>3361</v>
      </c>
      <c r="B2431" t="s">
        <v>10295</v>
      </c>
    </row>
    <row r="2432" spans="1:2">
      <c r="A2432" s="8" t="s">
        <v>348</v>
      </c>
      <c r="B2432" t="s">
        <v>10327</v>
      </c>
    </row>
    <row r="2433" spans="1:2">
      <c r="A2433" s="8" t="s">
        <v>3362</v>
      </c>
      <c r="B2433" t="s">
        <v>10430</v>
      </c>
    </row>
    <row r="2434" spans="1:2">
      <c r="A2434" s="8" t="s">
        <v>3363</v>
      </c>
      <c r="B2434" t="s">
        <v>940</v>
      </c>
    </row>
    <row r="2435" spans="1:2">
      <c r="A2435" s="8" t="s">
        <v>3364</v>
      </c>
      <c r="B2435" t="s">
        <v>10363</v>
      </c>
    </row>
    <row r="2436" spans="1:2">
      <c r="A2436" s="8" t="s">
        <v>3365</v>
      </c>
      <c r="B2436" t="s">
        <v>10389</v>
      </c>
    </row>
    <row r="2437" spans="1:2">
      <c r="A2437" s="8" t="s">
        <v>338</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237</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940</v>
      </c>
    </row>
    <row r="2455" spans="1:2">
      <c r="A2455" s="8" t="s">
        <v>3382</v>
      </c>
      <c r="B2455" t="s">
        <v>940</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357</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703</v>
      </c>
      <c r="B2476" t="s">
        <v>10344</v>
      </c>
    </row>
    <row r="2477" spans="1:2">
      <c r="A2477" s="8" t="s">
        <v>3402</v>
      </c>
      <c r="B2477" t="s">
        <v>10354</v>
      </c>
    </row>
    <row r="2478" spans="1:2">
      <c r="A2478" s="8" t="s">
        <v>840</v>
      </c>
      <c r="B2478" t="s">
        <v>10422</v>
      </c>
    </row>
    <row r="2479" spans="1:2">
      <c r="A2479" s="8" t="s">
        <v>3403</v>
      </c>
      <c r="B2479" t="s">
        <v>940</v>
      </c>
    </row>
    <row r="2480" spans="1:2">
      <c r="A2480" s="8" t="s">
        <v>3404</v>
      </c>
      <c r="B2480" t="s">
        <v>940</v>
      </c>
    </row>
    <row r="2481" spans="1:2">
      <c r="A2481" s="8" t="s">
        <v>3405</v>
      </c>
      <c r="B2481" t="s">
        <v>10291</v>
      </c>
    </row>
    <row r="2482" spans="1:2">
      <c r="A2482" s="8" t="s">
        <v>829</v>
      </c>
      <c r="B2482" t="s">
        <v>10345</v>
      </c>
    </row>
    <row r="2483" spans="1:2">
      <c r="A2483" s="8" t="s">
        <v>3406</v>
      </c>
      <c r="B2483" t="s">
        <v>10336</v>
      </c>
    </row>
    <row r="2484" spans="1:2">
      <c r="A2484" s="8" t="s">
        <v>283</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758</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908</v>
      </c>
      <c r="B2507" t="s">
        <v>10386</v>
      </c>
    </row>
    <row r="2508" spans="1:2">
      <c r="A2508" s="8" t="s">
        <v>3428</v>
      </c>
      <c r="B2508" t="s">
        <v>10295</v>
      </c>
    </row>
    <row r="2509" spans="1:2">
      <c r="A2509" s="8" t="s">
        <v>3429</v>
      </c>
      <c r="B2509" t="s">
        <v>940</v>
      </c>
    </row>
    <row r="2510" spans="1:2">
      <c r="A2510" s="8" t="s">
        <v>3430</v>
      </c>
      <c r="B2510" t="s">
        <v>10295</v>
      </c>
    </row>
    <row r="2511" spans="1:2">
      <c r="A2511" s="8" t="s">
        <v>202</v>
      </c>
      <c r="B2511" t="s">
        <v>10338</v>
      </c>
    </row>
    <row r="2512" spans="1:2">
      <c r="A2512" s="8" t="s">
        <v>3431</v>
      </c>
      <c r="B2512" t="s">
        <v>10348</v>
      </c>
    </row>
    <row r="2513" spans="1:2">
      <c r="A2513" s="8" t="s">
        <v>426</v>
      </c>
      <c r="B2513" t="s">
        <v>10386</v>
      </c>
    </row>
    <row r="2514" spans="1:2">
      <c r="A2514" s="8" t="s">
        <v>3432</v>
      </c>
      <c r="B2514" t="s">
        <v>10301</v>
      </c>
    </row>
    <row r="2515" spans="1:2">
      <c r="A2515" s="8" t="s">
        <v>3433</v>
      </c>
      <c r="B2515" t="s">
        <v>10301</v>
      </c>
    </row>
    <row r="2516" spans="1:2">
      <c r="A2516" s="8" t="s">
        <v>749</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699</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940</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551</v>
      </c>
      <c r="B2533" t="s">
        <v>10323</v>
      </c>
    </row>
    <row r="2534" spans="1:2">
      <c r="A2534" s="8" t="s">
        <v>106</v>
      </c>
      <c r="B2534" t="s">
        <v>10338</v>
      </c>
    </row>
    <row r="2535" spans="1:2">
      <c r="A2535" s="8" t="s">
        <v>3449</v>
      </c>
      <c r="B2535" t="s">
        <v>10317</v>
      </c>
    </row>
    <row r="2536" spans="1:2">
      <c r="A2536" s="8" t="s">
        <v>146</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873</v>
      </c>
      <c r="B2544" t="s">
        <v>10338</v>
      </c>
    </row>
    <row r="2545" spans="1:2">
      <c r="A2545" s="8" t="s">
        <v>3457</v>
      </c>
      <c r="B2545" t="s">
        <v>10327</v>
      </c>
    </row>
    <row r="2546" spans="1:2">
      <c r="A2546" s="8" t="s">
        <v>3458</v>
      </c>
      <c r="B2546" t="s">
        <v>10363</v>
      </c>
    </row>
    <row r="2547" spans="1:2">
      <c r="A2547" s="8" t="s">
        <v>3459</v>
      </c>
      <c r="B2547" t="s">
        <v>10285</v>
      </c>
    </row>
    <row r="2548" spans="1:2">
      <c r="A2548" s="8" t="s">
        <v>930</v>
      </c>
      <c r="B2548" t="s">
        <v>10347</v>
      </c>
    </row>
    <row r="2549" spans="1:2">
      <c r="A2549" s="8" t="s">
        <v>3460</v>
      </c>
      <c r="B2549" t="s">
        <v>10317</v>
      </c>
    </row>
    <row r="2550" spans="1:2">
      <c r="A2550" s="8" t="s">
        <v>3461</v>
      </c>
      <c r="B2550" t="s">
        <v>940</v>
      </c>
    </row>
    <row r="2551" spans="1:2">
      <c r="A2551" s="8" t="s">
        <v>3462</v>
      </c>
      <c r="B2551" t="s">
        <v>10319</v>
      </c>
    </row>
    <row r="2552" spans="1:2">
      <c r="A2552" s="8" t="s">
        <v>3463</v>
      </c>
      <c r="B2552" t="s">
        <v>10295</v>
      </c>
    </row>
    <row r="2553" spans="1:2">
      <c r="A2553" s="8" t="s">
        <v>904</v>
      </c>
      <c r="B2553" t="s">
        <v>10427</v>
      </c>
    </row>
    <row r="2554" spans="1:2">
      <c r="A2554" s="8" t="s">
        <v>3464</v>
      </c>
      <c r="B2554" t="s">
        <v>10300</v>
      </c>
    </row>
    <row r="2555" spans="1:2">
      <c r="A2555" s="8" t="s">
        <v>3465</v>
      </c>
      <c r="B2555" t="s">
        <v>10295</v>
      </c>
    </row>
    <row r="2556" spans="1:2">
      <c r="A2556" s="8" t="s">
        <v>637</v>
      </c>
      <c r="B2556" t="s">
        <v>10372</v>
      </c>
    </row>
    <row r="2557" spans="1:2">
      <c r="A2557" s="8" t="s">
        <v>538</v>
      </c>
      <c r="B2557" t="s">
        <v>10338</v>
      </c>
    </row>
    <row r="2558" spans="1:2">
      <c r="A2558" s="8" t="s">
        <v>3466</v>
      </c>
      <c r="B2558" t="s">
        <v>10301</v>
      </c>
    </row>
    <row r="2559" spans="1:2">
      <c r="A2559" s="8" t="s">
        <v>3467</v>
      </c>
      <c r="B2559" t="s">
        <v>10291</v>
      </c>
    </row>
    <row r="2560" spans="1:2">
      <c r="A2560" s="8" t="s">
        <v>3468</v>
      </c>
      <c r="B2560" t="s">
        <v>10323</v>
      </c>
    </row>
    <row r="2561" spans="1:2">
      <c r="A2561" s="8" t="s">
        <v>3469</v>
      </c>
      <c r="B2561" t="s">
        <v>10295</v>
      </c>
    </row>
    <row r="2562" spans="1:2">
      <c r="A2562" s="8" t="s">
        <v>3470</v>
      </c>
      <c r="B2562" t="s">
        <v>10338</v>
      </c>
    </row>
    <row r="2563" spans="1:2">
      <c r="A2563" s="8" t="s">
        <v>3471</v>
      </c>
      <c r="B2563" t="s">
        <v>10485</v>
      </c>
    </row>
    <row r="2564" spans="1:2">
      <c r="A2564" s="8" t="s">
        <v>3472</v>
      </c>
      <c r="B2564" t="s">
        <v>10330</v>
      </c>
    </row>
    <row r="2565" spans="1:2">
      <c r="A2565" s="8" t="s">
        <v>3473</v>
      </c>
      <c r="B2565" t="s">
        <v>10306</v>
      </c>
    </row>
    <row r="2566" spans="1:2">
      <c r="A2566" s="8" t="s">
        <v>230</v>
      </c>
      <c r="B2566" t="s">
        <v>10319</v>
      </c>
    </row>
    <row r="2567" spans="1:2">
      <c r="A2567" s="8" t="s">
        <v>3474</v>
      </c>
      <c r="B2567" t="s">
        <v>10285</v>
      </c>
    </row>
    <row r="2568" spans="1:2">
      <c r="A2568" s="8" t="s">
        <v>3475</v>
      </c>
      <c r="B2568" t="s">
        <v>10347</v>
      </c>
    </row>
    <row r="2569" spans="1:2">
      <c r="A2569" s="8" t="s">
        <v>3476</v>
      </c>
      <c r="B2569" t="s">
        <v>10326</v>
      </c>
    </row>
    <row r="2570" spans="1:2">
      <c r="A2570" s="8" t="s">
        <v>3477</v>
      </c>
      <c r="B2570" t="s">
        <v>10380</v>
      </c>
    </row>
    <row r="2571" spans="1:2">
      <c r="A2571" s="8" t="s">
        <v>3478</v>
      </c>
      <c r="B2571" t="s">
        <v>10295</v>
      </c>
    </row>
    <row r="2572" spans="1:2">
      <c r="A2572" s="8" t="s">
        <v>871</v>
      </c>
      <c r="B2572" t="s">
        <v>10427</v>
      </c>
    </row>
    <row r="2573" spans="1:2">
      <c r="A2573" s="8" t="s">
        <v>3479</v>
      </c>
      <c r="B2573" t="s">
        <v>10320</v>
      </c>
    </row>
    <row r="2574" spans="1:2">
      <c r="A2574" s="8" t="s">
        <v>800</v>
      </c>
      <c r="B2574" t="s">
        <v>10285</v>
      </c>
    </row>
    <row r="2575" spans="1:2">
      <c r="A2575" s="8" t="s">
        <v>3480</v>
      </c>
      <c r="B2575" t="s">
        <v>10305</v>
      </c>
    </row>
    <row r="2576" spans="1:2">
      <c r="A2576" s="8" t="s">
        <v>3481</v>
      </c>
      <c r="B2576" t="s">
        <v>10294</v>
      </c>
    </row>
    <row r="2577" spans="1:2">
      <c r="A2577" s="8" t="s">
        <v>3482</v>
      </c>
      <c r="B2577" t="s">
        <v>940</v>
      </c>
    </row>
    <row r="2578" spans="1:2">
      <c r="A2578" s="8" t="s">
        <v>624</v>
      </c>
      <c r="B2578" t="s">
        <v>10323</v>
      </c>
    </row>
    <row r="2579" spans="1:2">
      <c r="A2579" s="8" t="s">
        <v>3483</v>
      </c>
      <c r="B2579" t="s">
        <v>10322</v>
      </c>
    </row>
    <row r="2580" spans="1:2">
      <c r="A2580" s="8" t="s">
        <v>3484</v>
      </c>
      <c r="B2580" t="s">
        <v>940</v>
      </c>
    </row>
    <row r="2581" spans="1:2">
      <c r="A2581" s="8" t="s">
        <v>3485</v>
      </c>
      <c r="B2581" t="s">
        <v>10301</v>
      </c>
    </row>
    <row r="2582" spans="1:2">
      <c r="A2582" s="8" t="s">
        <v>3486</v>
      </c>
      <c r="B2582" t="s">
        <v>10404</v>
      </c>
    </row>
    <row r="2583" spans="1:2">
      <c r="A2583" s="8" t="s">
        <v>3487</v>
      </c>
      <c r="B2583" t="s">
        <v>940</v>
      </c>
    </row>
    <row r="2584" spans="1:2">
      <c r="A2584" s="8" t="s">
        <v>3488</v>
      </c>
      <c r="B2584" t="s">
        <v>10304</v>
      </c>
    </row>
    <row r="2585" spans="1:2">
      <c r="A2585" s="8" t="s">
        <v>3489</v>
      </c>
      <c r="B2585" t="s">
        <v>940</v>
      </c>
    </row>
    <row r="2586" spans="1:2">
      <c r="A2586" s="8" t="s">
        <v>3490</v>
      </c>
      <c r="B2586" t="s">
        <v>10475</v>
      </c>
    </row>
    <row r="2587" spans="1:2">
      <c r="A2587" s="8" t="s">
        <v>623</v>
      </c>
      <c r="B2587" t="s">
        <v>10295</v>
      </c>
    </row>
    <row r="2588" spans="1:2">
      <c r="A2588" s="8" t="s">
        <v>3491</v>
      </c>
      <c r="B2588" t="s">
        <v>10285</v>
      </c>
    </row>
    <row r="2589" spans="1:2">
      <c r="A2589" s="8" t="s">
        <v>3492</v>
      </c>
      <c r="B2589" t="s">
        <v>10448</v>
      </c>
    </row>
    <row r="2590" spans="1:2">
      <c r="A2590" s="8" t="s">
        <v>3493</v>
      </c>
      <c r="B2590" t="s">
        <v>10431</v>
      </c>
    </row>
    <row r="2591" spans="1:2">
      <c r="A2591" s="8" t="s">
        <v>3494</v>
      </c>
      <c r="B2591" t="s">
        <v>10347</v>
      </c>
    </row>
    <row r="2592" spans="1:2">
      <c r="A2592" s="8" t="s">
        <v>3495</v>
      </c>
      <c r="B2592" t="s">
        <v>10300</v>
      </c>
    </row>
    <row r="2593" spans="1:2">
      <c r="A2593" s="8" t="s">
        <v>3496</v>
      </c>
      <c r="B2593" t="s">
        <v>10438</v>
      </c>
    </row>
    <row r="2594" spans="1:2">
      <c r="A2594" s="8" t="s">
        <v>3497</v>
      </c>
      <c r="B2594" t="s">
        <v>10404</v>
      </c>
    </row>
    <row r="2595" spans="1:2">
      <c r="A2595" s="8" t="s">
        <v>783</v>
      </c>
      <c r="B2595" t="s">
        <v>10351</v>
      </c>
    </row>
    <row r="2596" spans="1:2">
      <c r="A2596" s="8" t="s">
        <v>3498</v>
      </c>
      <c r="B2596" t="s">
        <v>940</v>
      </c>
    </row>
    <row r="2597" spans="1:2">
      <c r="A2597" s="8" t="s">
        <v>3499</v>
      </c>
      <c r="B2597" t="s">
        <v>10353</v>
      </c>
    </row>
    <row r="2598" spans="1:2">
      <c r="A2598" s="8" t="s">
        <v>857</v>
      </c>
      <c r="B2598" t="s">
        <v>10347</v>
      </c>
    </row>
    <row r="2599" spans="1:2">
      <c r="A2599" s="8" t="s">
        <v>3500</v>
      </c>
      <c r="B2599" t="s">
        <v>940</v>
      </c>
    </row>
    <row r="2600" spans="1:2">
      <c r="A2600" s="8" t="s">
        <v>3501</v>
      </c>
      <c r="B2600" t="s">
        <v>10392</v>
      </c>
    </row>
    <row r="2601" spans="1:2">
      <c r="A2601" s="8" t="s">
        <v>3502</v>
      </c>
      <c r="B2601" t="s">
        <v>10305</v>
      </c>
    </row>
    <row r="2602" spans="1:2">
      <c r="A2602" s="8" t="s">
        <v>3503</v>
      </c>
      <c r="B2602" t="s">
        <v>10347</v>
      </c>
    </row>
    <row r="2603" spans="1:2">
      <c r="A2603" s="8" t="s">
        <v>3504</v>
      </c>
      <c r="B2603" t="s">
        <v>10306</v>
      </c>
    </row>
    <row r="2604" spans="1:2">
      <c r="A2604" s="8" t="s">
        <v>3505</v>
      </c>
      <c r="B2604" t="s">
        <v>10291</v>
      </c>
    </row>
    <row r="2605" spans="1:2">
      <c r="A2605" s="8" t="s">
        <v>3506</v>
      </c>
      <c r="B2605" t="s">
        <v>940</v>
      </c>
    </row>
    <row r="2606" spans="1:2">
      <c r="A2606" s="8" t="s">
        <v>3507</v>
      </c>
      <c r="B2606" t="s">
        <v>10422</v>
      </c>
    </row>
    <row r="2607" spans="1:2">
      <c r="A2607" s="8" t="s">
        <v>3508</v>
      </c>
      <c r="B2607" t="s">
        <v>10312</v>
      </c>
    </row>
    <row r="2608" spans="1:2">
      <c r="A2608" s="8" t="s">
        <v>3509</v>
      </c>
      <c r="B2608" t="s">
        <v>10507</v>
      </c>
    </row>
    <row r="2609" spans="1:2">
      <c r="A2609" s="8" t="s">
        <v>3510</v>
      </c>
      <c r="B2609" t="s">
        <v>10284</v>
      </c>
    </row>
    <row r="2610" spans="1:2">
      <c r="A2610" s="8" t="s">
        <v>3511</v>
      </c>
      <c r="B2610" t="s">
        <v>10290</v>
      </c>
    </row>
    <row r="2611" spans="1:2">
      <c r="A2611" s="8" t="s">
        <v>3512</v>
      </c>
      <c r="B2611" t="s">
        <v>10302</v>
      </c>
    </row>
    <row r="2612" spans="1:2">
      <c r="A2612" s="8" t="s">
        <v>3513</v>
      </c>
      <c r="B2612" t="s">
        <v>10517</v>
      </c>
    </row>
    <row r="2613" spans="1:2">
      <c r="A2613" s="8" t="s">
        <v>3514</v>
      </c>
      <c r="B2613" t="s">
        <v>10312</v>
      </c>
    </row>
    <row r="2614" spans="1:2">
      <c r="A2614" s="8" t="s">
        <v>3515</v>
      </c>
      <c r="B2614" t="s">
        <v>10464</v>
      </c>
    </row>
    <row r="2615" spans="1:2">
      <c r="A2615" s="8" t="s">
        <v>3516</v>
      </c>
      <c r="B2615" t="s">
        <v>10324</v>
      </c>
    </row>
    <row r="2616" spans="1:2">
      <c r="A2616" s="8" t="s">
        <v>3517</v>
      </c>
      <c r="B2616" t="s">
        <v>10301</v>
      </c>
    </row>
    <row r="2617" spans="1:2">
      <c r="A2617" s="8" t="s">
        <v>3518</v>
      </c>
      <c r="B2617" t="s">
        <v>940</v>
      </c>
    </row>
    <row r="2618" spans="1:2">
      <c r="A2618" s="8" t="s">
        <v>3519</v>
      </c>
      <c r="B2618" t="s">
        <v>10284</v>
      </c>
    </row>
    <row r="2619" spans="1:2">
      <c r="A2619" s="8" t="s">
        <v>3520</v>
      </c>
      <c r="B2619" t="s">
        <v>940</v>
      </c>
    </row>
    <row r="2620" spans="1:2">
      <c r="A2620" s="8" t="s">
        <v>3521</v>
      </c>
      <c r="B2620" t="s">
        <v>10290</v>
      </c>
    </row>
    <row r="2621" spans="1:2">
      <c r="A2621" s="8" t="s">
        <v>3522</v>
      </c>
      <c r="B2621" t="s">
        <v>10328</v>
      </c>
    </row>
    <row r="2622" spans="1:2">
      <c r="A2622" s="8" t="s">
        <v>3523</v>
      </c>
      <c r="B2622" t="s">
        <v>10364</v>
      </c>
    </row>
    <row r="2623" spans="1:2">
      <c r="A2623" s="8" t="s">
        <v>3524</v>
      </c>
      <c r="B2623" t="s">
        <v>10341</v>
      </c>
    </row>
    <row r="2624" spans="1:2">
      <c r="A2624" s="8" t="s">
        <v>170</v>
      </c>
      <c r="B2624" t="s">
        <v>10323</v>
      </c>
    </row>
    <row r="2625" spans="1:2">
      <c r="A2625" s="8" t="s">
        <v>3525</v>
      </c>
      <c r="B2625" t="s">
        <v>10302</v>
      </c>
    </row>
    <row r="2626" spans="1:2">
      <c r="A2626" s="8" t="s">
        <v>3526</v>
      </c>
      <c r="B2626" t="s">
        <v>10286</v>
      </c>
    </row>
    <row r="2627" spans="1:2">
      <c r="A2627" s="8" t="s">
        <v>3527</v>
      </c>
      <c r="B2627" t="s">
        <v>10302</v>
      </c>
    </row>
    <row r="2628" spans="1:2">
      <c r="A2628" s="8" t="s">
        <v>3528</v>
      </c>
      <c r="B2628" t="s">
        <v>10434</v>
      </c>
    </row>
    <row r="2629" spans="1:2">
      <c r="A2629" s="8" t="s">
        <v>3529</v>
      </c>
      <c r="B2629" t="s">
        <v>10518</v>
      </c>
    </row>
    <row r="2630" spans="1:2">
      <c r="A2630" s="8" t="s">
        <v>3530</v>
      </c>
      <c r="B2630" t="s">
        <v>10304</v>
      </c>
    </row>
    <row r="2631" spans="1:2">
      <c r="A2631" s="8" t="s">
        <v>651</v>
      </c>
      <c r="B2631" t="s">
        <v>10336</v>
      </c>
    </row>
    <row r="2632" spans="1:2">
      <c r="A2632" s="8" t="s">
        <v>3531</v>
      </c>
      <c r="B2632" t="s">
        <v>940</v>
      </c>
    </row>
    <row r="2633" spans="1:2">
      <c r="A2633" s="8" t="s">
        <v>3532</v>
      </c>
      <c r="B2633" t="s">
        <v>10291</v>
      </c>
    </row>
    <row r="2634" spans="1:2">
      <c r="A2634" s="8" t="s">
        <v>3533</v>
      </c>
      <c r="B2634" t="s">
        <v>10285</v>
      </c>
    </row>
    <row r="2635" spans="1:2">
      <c r="A2635" s="8" t="s">
        <v>3534</v>
      </c>
      <c r="B2635" t="s">
        <v>10300</v>
      </c>
    </row>
    <row r="2636" spans="1:2">
      <c r="A2636" s="8" t="s">
        <v>3535</v>
      </c>
      <c r="B2636" t="s">
        <v>10301</v>
      </c>
    </row>
    <row r="2637" spans="1:2">
      <c r="A2637" s="8" t="s">
        <v>3536</v>
      </c>
      <c r="B2637" t="s">
        <v>10473</v>
      </c>
    </row>
    <row r="2638" spans="1:2">
      <c r="A2638" s="8" t="s">
        <v>3537</v>
      </c>
      <c r="B2638" t="s">
        <v>10519</v>
      </c>
    </row>
    <row r="2639" spans="1:2">
      <c r="A2639" s="8" t="s">
        <v>3538</v>
      </c>
      <c r="B2639" t="s">
        <v>940</v>
      </c>
    </row>
    <row r="2640" spans="1:2">
      <c r="A2640" s="8" t="s">
        <v>3539</v>
      </c>
      <c r="B2640" t="s">
        <v>10346</v>
      </c>
    </row>
    <row r="2641" spans="1:2">
      <c r="A2641" s="8" t="s">
        <v>3540</v>
      </c>
      <c r="B2641" t="s">
        <v>10304</v>
      </c>
    </row>
    <row r="2642" spans="1:2">
      <c r="A2642" s="8" t="s">
        <v>932</v>
      </c>
      <c r="B2642" t="s">
        <v>10302</v>
      </c>
    </row>
    <row r="2643" spans="1:2">
      <c r="A2643" s="8" t="s">
        <v>3541</v>
      </c>
      <c r="B2643" t="s">
        <v>10289</v>
      </c>
    </row>
    <row r="2644" spans="1:2">
      <c r="A2644" s="8" t="s">
        <v>3542</v>
      </c>
      <c r="B2644" t="s">
        <v>10475</v>
      </c>
    </row>
    <row r="2645" spans="1:2">
      <c r="A2645" s="8" t="s">
        <v>3543</v>
      </c>
      <c r="B2645" t="s">
        <v>10394</v>
      </c>
    </row>
    <row r="2646" spans="1:2">
      <c r="A2646" s="8" t="s">
        <v>3544</v>
      </c>
      <c r="B2646" t="s">
        <v>10520</v>
      </c>
    </row>
    <row r="2647" spans="1:2">
      <c r="A2647" s="8" t="s">
        <v>3545</v>
      </c>
      <c r="B2647" t="s">
        <v>10309</v>
      </c>
    </row>
    <row r="2648" spans="1:2">
      <c r="A2648" s="8" t="s">
        <v>3546</v>
      </c>
      <c r="B2648" t="s">
        <v>10285</v>
      </c>
    </row>
    <row r="2649" spans="1:2">
      <c r="A2649" s="8" t="s">
        <v>3547</v>
      </c>
      <c r="B2649" t="s">
        <v>10284</v>
      </c>
    </row>
    <row r="2650" spans="1:2">
      <c r="A2650" s="8" t="s">
        <v>3548</v>
      </c>
      <c r="B2650" t="s">
        <v>10491</v>
      </c>
    </row>
    <row r="2651" spans="1:2">
      <c r="A2651" s="8" t="s">
        <v>3549</v>
      </c>
      <c r="B2651" t="s">
        <v>10295</v>
      </c>
    </row>
    <row r="2652" spans="1:2">
      <c r="A2652" s="8" t="s">
        <v>494</v>
      </c>
      <c r="B2652" t="s">
        <v>10348</v>
      </c>
    </row>
    <row r="2653" spans="1:2">
      <c r="A2653" s="8" t="s">
        <v>3550</v>
      </c>
      <c r="B2653" t="s">
        <v>10295</v>
      </c>
    </row>
    <row r="2654" spans="1:2">
      <c r="A2654" s="8" t="s">
        <v>3551</v>
      </c>
      <c r="B2654" t="s">
        <v>10312</v>
      </c>
    </row>
    <row r="2655" spans="1:2">
      <c r="A2655" s="8" t="s">
        <v>3552</v>
      </c>
      <c r="B2655" t="s">
        <v>10460</v>
      </c>
    </row>
    <row r="2656" spans="1:2">
      <c r="A2656" s="8" t="s">
        <v>3553</v>
      </c>
      <c r="B2656" t="s">
        <v>10295</v>
      </c>
    </row>
    <row r="2657" spans="1:2">
      <c r="A2657" s="8" t="s">
        <v>3554</v>
      </c>
      <c r="B2657" t="s">
        <v>10301</v>
      </c>
    </row>
    <row r="2658" spans="1:2">
      <c r="A2658" s="8" t="s">
        <v>3555</v>
      </c>
      <c r="B2658" t="s">
        <v>10501</v>
      </c>
    </row>
    <row r="2659" spans="1:2">
      <c r="A2659" s="8" t="s">
        <v>641</v>
      </c>
      <c r="B2659" t="s">
        <v>10315</v>
      </c>
    </row>
    <row r="2660" spans="1:2">
      <c r="A2660" s="8" t="s">
        <v>3556</v>
      </c>
      <c r="B2660" t="s">
        <v>10300</v>
      </c>
    </row>
    <row r="2661" spans="1:2">
      <c r="A2661" s="8" t="s">
        <v>712</v>
      </c>
      <c r="B2661" t="s">
        <v>10377</v>
      </c>
    </row>
    <row r="2662" spans="1:2">
      <c r="A2662" s="8" t="s">
        <v>3557</v>
      </c>
      <c r="B2662" t="s">
        <v>10327</v>
      </c>
    </row>
    <row r="2663" spans="1:2">
      <c r="A2663" s="8" t="s">
        <v>3558</v>
      </c>
      <c r="B2663" t="s">
        <v>10299</v>
      </c>
    </row>
    <row r="2664" spans="1:2">
      <c r="A2664" s="8" t="s">
        <v>3559</v>
      </c>
      <c r="B2664" t="s">
        <v>10301</v>
      </c>
    </row>
    <row r="2665" spans="1:2">
      <c r="A2665" s="8" t="s">
        <v>3560</v>
      </c>
      <c r="B2665" t="s">
        <v>10521</v>
      </c>
    </row>
    <row r="2666" spans="1:2">
      <c r="A2666" s="8" t="s">
        <v>3561</v>
      </c>
      <c r="B2666" t="s">
        <v>10387</v>
      </c>
    </row>
    <row r="2667" spans="1:2">
      <c r="A2667" s="8" t="s">
        <v>710</v>
      </c>
      <c r="B2667" t="s">
        <v>10323</v>
      </c>
    </row>
    <row r="2668" spans="1:2">
      <c r="A2668" s="8" t="s">
        <v>3562</v>
      </c>
      <c r="B2668" t="s">
        <v>10522</v>
      </c>
    </row>
    <row r="2669" spans="1:2">
      <c r="A2669" s="8" t="s">
        <v>633</v>
      </c>
      <c r="B2669" t="s">
        <v>10348</v>
      </c>
    </row>
    <row r="2670" spans="1:2">
      <c r="A2670" s="8" t="s">
        <v>3563</v>
      </c>
      <c r="B2670" t="s">
        <v>10503</v>
      </c>
    </row>
    <row r="2671" spans="1:2">
      <c r="A2671" s="8" t="s">
        <v>3564</v>
      </c>
      <c r="B2671" t="s">
        <v>10303</v>
      </c>
    </row>
    <row r="2672" spans="1:2">
      <c r="A2672" s="8" t="s">
        <v>3565</v>
      </c>
      <c r="B2672" t="s">
        <v>10293</v>
      </c>
    </row>
    <row r="2673" spans="1:2">
      <c r="A2673" s="8" t="s">
        <v>3566</v>
      </c>
      <c r="B2673" t="s">
        <v>10317</v>
      </c>
    </row>
    <row r="2674" spans="1:2">
      <c r="A2674" s="8" t="s">
        <v>3567</v>
      </c>
      <c r="B2674" t="s">
        <v>10300</v>
      </c>
    </row>
    <row r="2675" spans="1:2">
      <c r="A2675" s="8" t="s">
        <v>501</v>
      </c>
      <c r="B2675" t="s">
        <v>10318</v>
      </c>
    </row>
    <row r="2676" spans="1:2">
      <c r="A2676" s="8" t="s">
        <v>3568</v>
      </c>
      <c r="B2676" t="s">
        <v>10295</v>
      </c>
    </row>
    <row r="2677" spans="1:2">
      <c r="A2677" s="8" t="s">
        <v>905</v>
      </c>
      <c r="B2677" t="s">
        <v>10309</v>
      </c>
    </row>
    <row r="2678" spans="1:2">
      <c r="A2678" s="8" t="s">
        <v>3569</v>
      </c>
      <c r="B2678" t="s">
        <v>940</v>
      </c>
    </row>
    <row r="2679" spans="1:2">
      <c r="A2679" s="8" t="s">
        <v>3570</v>
      </c>
      <c r="B2679" t="s">
        <v>10369</v>
      </c>
    </row>
    <row r="2680" spans="1:2">
      <c r="A2680" s="8" t="s">
        <v>3571</v>
      </c>
      <c r="B2680" t="s">
        <v>10466</v>
      </c>
    </row>
    <row r="2681" spans="1:2">
      <c r="A2681" s="8" t="s">
        <v>3572</v>
      </c>
      <c r="B2681" t="s">
        <v>10295</v>
      </c>
    </row>
    <row r="2682" spans="1:2">
      <c r="A2682" s="8" t="s">
        <v>3573</v>
      </c>
      <c r="B2682" t="s">
        <v>10297</v>
      </c>
    </row>
    <row r="2683" spans="1:2">
      <c r="A2683" s="8" t="s">
        <v>3574</v>
      </c>
      <c r="B2683" t="s">
        <v>10299</v>
      </c>
    </row>
    <row r="2684" spans="1:2">
      <c r="A2684" s="8" t="s">
        <v>3575</v>
      </c>
      <c r="B2684" t="s">
        <v>10380</v>
      </c>
    </row>
    <row r="2685" spans="1:2">
      <c r="A2685" s="8" t="s">
        <v>3576</v>
      </c>
      <c r="B2685" t="s">
        <v>10295</v>
      </c>
    </row>
    <row r="2686" spans="1:2">
      <c r="A2686" s="8" t="s">
        <v>3577</v>
      </c>
      <c r="B2686" t="s">
        <v>10301</v>
      </c>
    </row>
    <row r="2687" spans="1:2">
      <c r="A2687" s="8" t="s">
        <v>3578</v>
      </c>
      <c r="B2687" t="s">
        <v>10301</v>
      </c>
    </row>
    <row r="2688" spans="1:2">
      <c r="A2688" s="8" t="s">
        <v>414</v>
      </c>
      <c r="B2688" t="s">
        <v>10347</v>
      </c>
    </row>
    <row r="2689" spans="1:2">
      <c r="A2689" s="8" t="s">
        <v>3579</v>
      </c>
      <c r="B2689" t="s">
        <v>10331</v>
      </c>
    </row>
    <row r="2690" spans="1:2">
      <c r="A2690" s="8" t="s">
        <v>334</v>
      </c>
      <c r="B2690" t="s">
        <v>10300</v>
      </c>
    </row>
    <row r="2691" spans="1:2">
      <c r="A2691" s="8" t="s">
        <v>3580</v>
      </c>
      <c r="B2691" t="s">
        <v>10285</v>
      </c>
    </row>
    <row r="2692" spans="1:2">
      <c r="A2692" s="8" t="s">
        <v>3581</v>
      </c>
      <c r="B2692" t="s">
        <v>10348</v>
      </c>
    </row>
    <row r="2693" spans="1:2">
      <c r="A2693" s="8" t="s">
        <v>3582</v>
      </c>
      <c r="B2693" t="s">
        <v>10302</v>
      </c>
    </row>
    <row r="2694" spans="1:2">
      <c r="A2694" s="8" t="s">
        <v>3583</v>
      </c>
      <c r="B2694" t="s">
        <v>940</v>
      </c>
    </row>
    <row r="2695" spans="1:2">
      <c r="A2695" s="8" t="s">
        <v>3584</v>
      </c>
      <c r="B2695" t="s">
        <v>10357</v>
      </c>
    </row>
    <row r="2696" spans="1:2">
      <c r="A2696" s="8" t="s">
        <v>3585</v>
      </c>
      <c r="B2696" t="s">
        <v>10295</v>
      </c>
    </row>
    <row r="2697" spans="1:2">
      <c r="A2697" s="8" t="s">
        <v>262</v>
      </c>
      <c r="B2697" t="s">
        <v>10412</v>
      </c>
    </row>
    <row r="2698" spans="1:2">
      <c r="A2698" s="8" t="s">
        <v>3586</v>
      </c>
      <c r="B2698" t="s">
        <v>10454</v>
      </c>
    </row>
    <row r="2699" spans="1:2">
      <c r="A2699" s="8" t="s">
        <v>3587</v>
      </c>
      <c r="B2699" t="s">
        <v>10301</v>
      </c>
    </row>
    <row r="2700" spans="1:2">
      <c r="A2700" s="8" t="s">
        <v>3588</v>
      </c>
      <c r="B2700" t="s">
        <v>10397</v>
      </c>
    </row>
    <row r="2701" spans="1:2">
      <c r="A2701" s="8" t="s">
        <v>3589</v>
      </c>
      <c r="B2701" t="s">
        <v>10327</v>
      </c>
    </row>
    <row r="2702" spans="1:2">
      <c r="A2702" s="8" t="s">
        <v>3590</v>
      </c>
      <c r="B2702" t="s">
        <v>10301</v>
      </c>
    </row>
    <row r="2703" spans="1:2">
      <c r="A2703" s="8" t="s">
        <v>3591</v>
      </c>
      <c r="B2703" t="s">
        <v>10311</v>
      </c>
    </row>
    <row r="2704" spans="1:2">
      <c r="A2704" s="8" t="s">
        <v>3592</v>
      </c>
      <c r="B2704" t="s">
        <v>10430</v>
      </c>
    </row>
    <row r="2705" spans="1:2">
      <c r="A2705" s="8" t="s">
        <v>632</v>
      </c>
      <c r="B2705" t="s">
        <v>10295</v>
      </c>
    </row>
    <row r="2706" spans="1:2">
      <c r="A2706" s="8" t="s">
        <v>3593</v>
      </c>
      <c r="B2706" t="s">
        <v>10352</v>
      </c>
    </row>
    <row r="2707" spans="1:2">
      <c r="A2707" s="8" t="s">
        <v>3594</v>
      </c>
      <c r="B2707" t="s">
        <v>10341</v>
      </c>
    </row>
    <row r="2708" spans="1:2">
      <c r="A2708" s="8" t="s">
        <v>3595</v>
      </c>
      <c r="B2708" t="s">
        <v>10380</v>
      </c>
    </row>
    <row r="2709" spans="1:2">
      <c r="A2709" s="8" t="s">
        <v>3596</v>
      </c>
      <c r="B2709" t="s">
        <v>10286</v>
      </c>
    </row>
    <row r="2710" spans="1:2">
      <c r="A2710" s="8" t="s">
        <v>3597</v>
      </c>
      <c r="B2710" t="s">
        <v>10338</v>
      </c>
    </row>
    <row r="2711" spans="1:2">
      <c r="A2711" s="8" t="s">
        <v>3598</v>
      </c>
      <c r="B2711" t="s">
        <v>10521</v>
      </c>
    </row>
    <row r="2712" spans="1:2">
      <c r="A2712" s="8" t="s">
        <v>3599</v>
      </c>
      <c r="B2712" t="s">
        <v>10291</v>
      </c>
    </row>
    <row r="2713" spans="1:2">
      <c r="A2713" s="8" t="s">
        <v>3600</v>
      </c>
      <c r="B2713" t="s">
        <v>10347</v>
      </c>
    </row>
    <row r="2714" spans="1:2">
      <c r="A2714" s="8" t="s">
        <v>3601</v>
      </c>
      <c r="B2714" t="s">
        <v>10323</v>
      </c>
    </row>
    <row r="2715" spans="1:2">
      <c r="A2715" s="8" t="s">
        <v>3602</v>
      </c>
      <c r="B2715" t="s">
        <v>10301</v>
      </c>
    </row>
    <row r="2716" spans="1:2">
      <c r="A2716" s="8" t="s">
        <v>3603</v>
      </c>
      <c r="B2716" t="s">
        <v>10328</v>
      </c>
    </row>
    <row r="2717" spans="1:2">
      <c r="A2717" s="8" t="s">
        <v>3604</v>
      </c>
      <c r="B2717" t="s">
        <v>10353</v>
      </c>
    </row>
    <row r="2718" spans="1:2">
      <c r="A2718" s="8" t="s">
        <v>3605</v>
      </c>
      <c r="B2718" t="s">
        <v>10386</v>
      </c>
    </row>
    <row r="2719" spans="1:2">
      <c r="A2719" s="8" t="s">
        <v>3606</v>
      </c>
      <c r="B2719" t="s">
        <v>10310</v>
      </c>
    </row>
    <row r="2720" spans="1:2">
      <c r="A2720" s="8" t="s">
        <v>896</v>
      </c>
      <c r="B2720" t="s">
        <v>10295</v>
      </c>
    </row>
    <row r="2721" spans="1:2">
      <c r="A2721" s="8" t="s">
        <v>3607</v>
      </c>
      <c r="B2721" t="s">
        <v>10295</v>
      </c>
    </row>
    <row r="2722" spans="1:2">
      <c r="A2722" s="8" t="s">
        <v>3608</v>
      </c>
      <c r="B2722" t="s">
        <v>10456</v>
      </c>
    </row>
    <row r="2723" spans="1:2">
      <c r="A2723" s="8" t="s">
        <v>529</v>
      </c>
      <c r="B2723" t="s">
        <v>10323</v>
      </c>
    </row>
    <row r="2724" spans="1:2">
      <c r="A2724" s="8" t="s">
        <v>3609</v>
      </c>
      <c r="B2724" t="s">
        <v>10305</v>
      </c>
    </row>
    <row r="2725" spans="1:2">
      <c r="A2725" s="8" t="s">
        <v>3610</v>
      </c>
      <c r="B2725" t="s">
        <v>940</v>
      </c>
    </row>
    <row r="2726" spans="1:2">
      <c r="A2726" s="8" t="s">
        <v>3611</v>
      </c>
      <c r="B2726" t="s">
        <v>10380</v>
      </c>
    </row>
    <row r="2727" spans="1:2">
      <c r="A2727" s="8" t="s">
        <v>3612</v>
      </c>
      <c r="B2727" t="s">
        <v>10302</v>
      </c>
    </row>
    <row r="2728" spans="1:2">
      <c r="A2728" s="8" t="s">
        <v>750</v>
      </c>
      <c r="B2728" t="s">
        <v>10383</v>
      </c>
    </row>
    <row r="2729" spans="1:2">
      <c r="A2729" s="8" t="s">
        <v>3613</v>
      </c>
      <c r="B2729" t="s">
        <v>10285</v>
      </c>
    </row>
    <row r="2730" spans="1:2">
      <c r="A2730" s="8" t="s">
        <v>3614</v>
      </c>
      <c r="B2730" t="s">
        <v>10344</v>
      </c>
    </row>
    <row r="2731" spans="1:2">
      <c r="A2731" s="8" t="s">
        <v>3615</v>
      </c>
      <c r="B2731" t="s">
        <v>10322</v>
      </c>
    </row>
    <row r="2732" spans="1:2">
      <c r="A2732" s="8" t="s">
        <v>3616</v>
      </c>
      <c r="B2732" t="s">
        <v>10425</v>
      </c>
    </row>
    <row r="2733" spans="1:2">
      <c r="A2733" s="8" t="s">
        <v>3617</v>
      </c>
      <c r="B2733" t="s">
        <v>10367</v>
      </c>
    </row>
    <row r="2734" spans="1:2">
      <c r="A2734" s="8" t="s">
        <v>3618</v>
      </c>
      <c r="B2734" t="s">
        <v>10295</v>
      </c>
    </row>
    <row r="2735" spans="1:2">
      <c r="A2735" s="8" t="s">
        <v>239</v>
      </c>
      <c r="B2735" t="s">
        <v>10348</v>
      </c>
    </row>
    <row r="2736" spans="1:2">
      <c r="A2736" s="8" t="s">
        <v>753</v>
      </c>
      <c r="B2736" t="s">
        <v>10375</v>
      </c>
    </row>
    <row r="2737" spans="1:2">
      <c r="A2737" s="8" t="s">
        <v>3619</v>
      </c>
      <c r="B2737" t="s">
        <v>940</v>
      </c>
    </row>
    <row r="2738" spans="1:2">
      <c r="A2738" s="8" t="s">
        <v>420</v>
      </c>
      <c r="B2738" t="s">
        <v>10305</v>
      </c>
    </row>
    <row r="2739" spans="1:2">
      <c r="A2739" s="8" t="s">
        <v>3620</v>
      </c>
      <c r="B2739" t="s">
        <v>10495</v>
      </c>
    </row>
    <row r="2740" spans="1:2">
      <c r="A2740" s="8" t="s">
        <v>232</v>
      </c>
      <c r="B2740" t="s">
        <v>10408</v>
      </c>
    </row>
    <row r="2741" spans="1:2">
      <c r="A2741" s="8" t="s">
        <v>730</v>
      </c>
      <c r="B2741" t="s">
        <v>10295</v>
      </c>
    </row>
    <row r="2742" spans="1:2">
      <c r="A2742" s="8" t="s">
        <v>3621</v>
      </c>
      <c r="B2742" t="s">
        <v>10302</v>
      </c>
    </row>
    <row r="2743" spans="1:2">
      <c r="A2743" s="8" t="s">
        <v>3622</v>
      </c>
      <c r="B2743" t="s">
        <v>10291</v>
      </c>
    </row>
    <row r="2744" spans="1:2">
      <c r="A2744" s="8" t="s">
        <v>163</v>
      </c>
      <c r="B2744" t="s">
        <v>10347</v>
      </c>
    </row>
    <row r="2745" spans="1:2">
      <c r="A2745" s="8" t="s">
        <v>3623</v>
      </c>
      <c r="B2745" t="s">
        <v>10416</v>
      </c>
    </row>
    <row r="2746" spans="1:2">
      <c r="A2746" s="8" t="s">
        <v>3624</v>
      </c>
      <c r="B2746" t="s">
        <v>10301</v>
      </c>
    </row>
    <row r="2747" spans="1:2">
      <c r="A2747" s="8" t="s">
        <v>337</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527</v>
      </c>
      <c r="B2752" t="s">
        <v>10300</v>
      </c>
    </row>
    <row r="2753" spans="1:2">
      <c r="A2753" s="8" t="s">
        <v>3629</v>
      </c>
      <c r="B2753" t="s">
        <v>10323</v>
      </c>
    </row>
    <row r="2754" spans="1:2">
      <c r="A2754" s="8" t="s">
        <v>3630</v>
      </c>
      <c r="B2754" t="s">
        <v>10295</v>
      </c>
    </row>
    <row r="2755" spans="1:2">
      <c r="A2755" s="8" t="s">
        <v>296</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438</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360</v>
      </c>
      <c r="B2778" t="s">
        <v>10313</v>
      </c>
    </row>
    <row r="2779" spans="1:2">
      <c r="A2779" s="8" t="s">
        <v>3652</v>
      </c>
      <c r="B2779" t="s">
        <v>10301</v>
      </c>
    </row>
    <row r="2780" spans="1:2">
      <c r="A2780" s="8" t="s">
        <v>865</v>
      </c>
      <c r="B2780" t="s">
        <v>10341</v>
      </c>
    </row>
    <row r="2781" spans="1:2">
      <c r="A2781" s="8" t="s">
        <v>3653</v>
      </c>
      <c r="B2781" t="s">
        <v>10317</v>
      </c>
    </row>
    <row r="2782" spans="1:2">
      <c r="A2782" s="8" t="s">
        <v>3654</v>
      </c>
      <c r="B2782" t="s">
        <v>10344</v>
      </c>
    </row>
    <row r="2783" spans="1:2">
      <c r="A2783" s="8" t="s">
        <v>597</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940</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135</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709</v>
      </c>
      <c r="B2828" t="s">
        <v>10305</v>
      </c>
    </row>
    <row r="2829" spans="1:2">
      <c r="A2829" s="8" t="s">
        <v>854</v>
      </c>
      <c r="B2829" t="s">
        <v>10294</v>
      </c>
    </row>
    <row r="2830" spans="1:2">
      <c r="A2830" s="8" t="s">
        <v>110</v>
      </c>
      <c r="B2830" t="s">
        <v>10290</v>
      </c>
    </row>
    <row r="2831" spans="1:2">
      <c r="A2831" s="8" t="s">
        <v>3698</v>
      </c>
      <c r="B2831" t="s">
        <v>10301</v>
      </c>
    </row>
    <row r="2832" spans="1:2">
      <c r="A2832" s="8" t="s">
        <v>3699</v>
      </c>
      <c r="B2832" t="s">
        <v>10295</v>
      </c>
    </row>
    <row r="2833" spans="1:2">
      <c r="A2833" s="8" t="s">
        <v>3700</v>
      </c>
      <c r="B2833" t="s">
        <v>10290</v>
      </c>
    </row>
    <row r="2834" spans="1:2">
      <c r="A2834" s="8" t="s">
        <v>309</v>
      </c>
      <c r="B2834" t="s">
        <v>10313</v>
      </c>
    </row>
    <row r="2835" spans="1:2">
      <c r="A2835" s="8" t="s">
        <v>3701</v>
      </c>
      <c r="B2835" t="s">
        <v>10353</v>
      </c>
    </row>
    <row r="2836" spans="1:2">
      <c r="A2836" s="8" t="s">
        <v>3702</v>
      </c>
      <c r="B2836" t="s">
        <v>10290</v>
      </c>
    </row>
    <row r="2837" spans="1:2">
      <c r="A2837" s="8" t="s">
        <v>3703</v>
      </c>
      <c r="B2837" t="s">
        <v>10300</v>
      </c>
    </row>
    <row r="2838" spans="1:2">
      <c r="A2838" s="8" t="s">
        <v>280</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502</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940</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882</v>
      </c>
      <c r="B2867" t="s">
        <v>10323</v>
      </c>
    </row>
    <row r="2868" spans="1:2">
      <c r="A2868" s="8" t="s">
        <v>3731</v>
      </c>
      <c r="B2868" t="s">
        <v>10292</v>
      </c>
    </row>
    <row r="2869" spans="1:2">
      <c r="A2869" s="8" t="s">
        <v>3732</v>
      </c>
      <c r="B2869" t="s">
        <v>10305</v>
      </c>
    </row>
    <row r="2870" spans="1:2">
      <c r="A2870" s="8" t="s">
        <v>3733</v>
      </c>
      <c r="B2870" t="s">
        <v>940</v>
      </c>
    </row>
    <row r="2871" spans="1:2">
      <c r="A2871" s="8" t="s">
        <v>3734</v>
      </c>
      <c r="B2871" t="s">
        <v>10295</v>
      </c>
    </row>
    <row r="2872" spans="1:2">
      <c r="A2872" s="8" t="s">
        <v>3735</v>
      </c>
      <c r="B2872" t="s">
        <v>10295</v>
      </c>
    </row>
    <row r="2873" spans="1:2">
      <c r="A2873" s="8" t="s">
        <v>3736</v>
      </c>
      <c r="B2873" t="s">
        <v>10301</v>
      </c>
    </row>
    <row r="2874" spans="1:2">
      <c r="A2874" s="8" t="s">
        <v>3737</v>
      </c>
      <c r="B2874" t="s">
        <v>940</v>
      </c>
    </row>
    <row r="2875" spans="1:2">
      <c r="A2875" s="8" t="s">
        <v>169</v>
      </c>
      <c r="B2875" t="s">
        <v>10338</v>
      </c>
    </row>
    <row r="2876" spans="1:2">
      <c r="A2876" s="8" t="s">
        <v>3738</v>
      </c>
      <c r="B2876" t="s">
        <v>940</v>
      </c>
    </row>
    <row r="2877" spans="1:2">
      <c r="A2877" s="8" t="s">
        <v>3739</v>
      </c>
      <c r="B2877" t="s">
        <v>10301</v>
      </c>
    </row>
    <row r="2878" spans="1:2">
      <c r="A2878" s="8" t="s">
        <v>3740</v>
      </c>
      <c r="B2878" t="s">
        <v>10295</v>
      </c>
    </row>
    <row r="2879" spans="1:2">
      <c r="A2879" s="8" t="s">
        <v>3741</v>
      </c>
      <c r="B2879" t="s">
        <v>940</v>
      </c>
    </row>
    <row r="2880" spans="1:2">
      <c r="A2880" s="8" t="s">
        <v>3742</v>
      </c>
      <c r="B2880" t="s">
        <v>10295</v>
      </c>
    </row>
    <row r="2881" spans="1:2">
      <c r="A2881" s="8" t="s">
        <v>3743</v>
      </c>
      <c r="B2881" t="s">
        <v>940</v>
      </c>
    </row>
    <row r="2882" spans="1:2">
      <c r="A2882" s="8" t="s">
        <v>3744</v>
      </c>
      <c r="B2882" t="s">
        <v>10323</v>
      </c>
    </row>
    <row r="2883" spans="1:2">
      <c r="A2883" s="8" t="s">
        <v>428</v>
      </c>
      <c r="B2883" t="s">
        <v>10303</v>
      </c>
    </row>
    <row r="2884" spans="1:2">
      <c r="A2884" s="8" t="s">
        <v>3745</v>
      </c>
      <c r="B2884" t="s">
        <v>10286</v>
      </c>
    </row>
    <row r="2885" spans="1:2">
      <c r="A2885" s="8" t="s">
        <v>3746</v>
      </c>
      <c r="B2885" t="s">
        <v>10436</v>
      </c>
    </row>
    <row r="2886" spans="1:2">
      <c r="A2886" s="8" t="s">
        <v>36</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132</v>
      </c>
      <c r="B2895" t="s">
        <v>10427</v>
      </c>
    </row>
    <row r="2896" spans="1:2">
      <c r="A2896" s="8" t="s">
        <v>3755</v>
      </c>
      <c r="B2896" t="s">
        <v>10295</v>
      </c>
    </row>
    <row r="2897" spans="1:2">
      <c r="A2897" s="8" t="s">
        <v>3756</v>
      </c>
      <c r="B2897" t="s">
        <v>10321</v>
      </c>
    </row>
    <row r="2898" spans="1:2">
      <c r="A2898" s="8" t="s">
        <v>697</v>
      </c>
      <c r="B2898" t="s">
        <v>10290</v>
      </c>
    </row>
    <row r="2899" spans="1:2">
      <c r="A2899" s="8" t="s">
        <v>3757</v>
      </c>
      <c r="B2899" t="s">
        <v>10464</v>
      </c>
    </row>
    <row r="2900" spans="1:2">
      <c r="A2900" s="8" t="s">
        <v>3758</v>
      </c>
      <c r="B2900" t="s">
        <v>10418</v>
      </c>
    </row>
    <row r="2901" spans="1:2">
      <c r="A2901" s="8" t="s">
        <v>3759</v>
      </c>
      <c r="B2901" t="s">
        <v>10327</v>
      </c>
    </row>
    <row r="2902" spans="1:2">
      <c r="A2902" s="8" t="s">
        <v>439</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940</v>
      </c>
    </row>
    <row r="2907" spans="1:2">
      <c r="A2907" s="8" t="s">
        <v>3764</v>
      </c>
      <c r="B2907" t="s">
        <v>10300</v>
      </c>
    </row>
    <row r="2908" spans="1:2">
      <c r="A2908" s="8" t="s">
        <v>671</v>
      </c>
      <c r="B2908" t="s">
        <v>10300</v>
      </c>
    </row>
    <row r="2909" spans="1:2">
      <c r="A2909" s="8" t="s">
        <v>3765</v>
      </c>
      <c r="B2909" t="s">
        <v>10348</v>
      </c>
    </row>
    <row r="2910" spans="1:2">
      <c r="A2910" s="8" t="s">
        <v>3766</v>
      </c>
      <c r="B2910" t="s">
        <v>940</v>
      </c>
    </row>
    <row r="2911" spans="1:2">
      <c r="A2911" s="8" t="s">
        <v>276</v>
      </c>
      <c r="B2911" t="s">
        <v>10343</v>
      </c>
    </row>
    <row r="2912" spans="1:2">
      <c r="A2912" s="8" t="s">
        <v>3767</v>
      </c>
      <c r="B2912" t="s">
        <v>10404</v>
      </c>
    </row>
    <row r="2913" spans="1:2">
      <c r="A2913" s="8" t="s">
        <v>3768</v>
      </c>
      <c r="B2913" t="s">
        <v>940</v>
      </c>
    </row>
    <row r="2914" spans="1:2">
      <c r="A2914" s="8" t="s">
        <v>3769</v>
      </c>
      <c r="B2914" t="s">
        <v>940</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883</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285</v>
      </c>
      <c r="B2929" t="s">
        <v>10316</v>
      </c>
    </row>
    <row r="2930" spans="1:2">
      <c r="A2930" s="8" t="s">
        <v>3783</v>
      </c>
      <c r="B2930" t="s">
        <v>10285</v>
      </c>
    </row>
    <row r="2931" spans="1:2">
      <c r="A2931" s="8" t="s">
        <v>755</v>
      </c>
      <c r="B2931" t="s">
        <v>10313</v>
      </c>
    </row>
    <row r="2932" spans="1:2">
      <c r="A2932" s="8" t="s">
        <v>467</v>
      </c>
      <c r="B2932" t="s">
        <v>10284</v>
      </c>
    </row>
    <row r="2933" spans="1:2">
      <c r="A2933" s="8" t="s">
        <v>3784</v>
      </c>
      <c r="B2933" t="s">
        <v>10295</v>
      </c>
    </row>
    <row r="2934" spans="1:2">
      <c r="A2934" s="8" t="s">
        <v>419</v>
      </c>
      <c r="B2934" t="s">
        <v>10295</v>
      </c>
    </row>
    <row r="2935" spans="1:2">
      <c r="A2935" s="8" t="s">
        <v>3785</v>
      </c>
      <c r="B2935" t="s">
        <v>10348</v>
      </c>
    </row>
    <row r="2936" spans="1:2">
      <c r="A2936" s="8" t="s">
        <v>3786</v>
      </c>
      <c r="B2936" t="s">
        <v>10301</v>
      </c>
    </row>
    <row r="2937" spans="1:2">
      <c r="A2937" s="8" t="s">
        <v>3787</v>
      </c>
      <c r="B2937" t="s">
        <v>940</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940</v>
      </c>
    </row>
    <row r="2943" spans="1:2">
      <c r="A2943" s="8" t="s">
        <v>3793</v>
      </c>
      <c r="B2943" t="s">
        <v>10348</v>
      </c>
    </row>
    <row r="2944" spans="1:2">
      <c r="A2944" s="8" t="s">
        <v>3794</v>
      </c>
      <c r="B2944" t="s">
        <v>10289</v>
      </c>
    </row>
    <row r="2945" spans="1:2">
      <c r="A2945" s="8" t="s">
        <v>3795</v>
      </c>
      <c r="B2945" t="s">
        <v>10473</v>
      </c>
    </row>
    <row r="2946" spans="1:2">
      <c r="A2946" s="8" t="s">
        <v>412</v>
      </c>
      <c r="B2946" t="s">
        <v>10431</v>
      </c>
    </row>
    <row r="2947" spans="1:2">
      <c r="A2947" s="8" t="s">
        <v>3796</v>
      </c>
      <c r="B2947" t="s">
        <v>10305</v>
      </c>
    </row>
    <row r="2948" spans="1:2">
      <c r="A2948" s="8" t="s">
        <v>3797</v>
      </c>
      <c r="B2948" t="s">
        <v>10295</v>
      </c>
    </row>
    <row r="2949" spans="1:2">
      <c r="A2949" s="8" t="s">
        <v>3798</v>
      </c>
      <c r="B2949" t="s">
        <v>10284</v>
      </c>
    </row>
    <row r="2950" spans="1:2">
      <c r="A2950" s="8" t="s">
        <v>369</v>
      </c>
      <c r="B2950" t="s">
        <v>10348</v>
      </c>
    </row>
    <row r="2951" spans="1:2">
      <c r="A2951" s="8" t="s">
        <v>3799</v>
      </c>
      <c r="B2951" t="s">
        <v>10286</v>
      </c>
    </row>
    <row r="2952" spans="1:2">
      <c r="A2952" s="8" t="s">
        <v>3800</v>
      </c>
      <c r="B2952" t="s">
        <v>940</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498</v>
      </c>
      <c r="B2959" t="s">
        <v>10431</v>
      </c>
    </row>
    <row r="2960" spans="1:2">
      <c r="A2960" s="8" t="s">
        <v>562</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50</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246</v>
      </c>
      <c r="B2973" t="s">
        <v>10301</v>
      </c>
    </row>
    <row r="2974" spans="1:2">
      <c r="A2974" s="8" t="s">
        <v>3818</v>
      </c>
      <c r="B2974" t="s">
        <v>940</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497</v>
      </c>
      <c r="B2979" t="s">
        <v>10290</v>
      </c>
    </row>
    <row r="2980" spans="1:2">
      <c r="A2980" s="8" t="s">
        <v>3823</v>
      </c>
      <c r="B2980" t="s">
        <v>10324</v>
      </c>
    </row>
    <row r="2981" spans="1:2">
      <c r="A2981" s="8" t="s">
        <v>3824</v>
      </c>
      <c r="B2981" t="s">
        <v>940</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940</v>
      </c>
    </row>
    <row r="2987" spans="1:2">
      <c r="A2987" s="8" t="s">
        <v>3830</v>
      </c>
      <c r="B2987" t="s">
        <v>10295</v>
      </c>
    </row>
    <row r="2988" spans="1:2">
      <c r="A2988" s="8" t="s">
        <v>3831</v>
      </c>
      <c r="B2988" t="s">
        <v>940</v>
      </c>
    </row>
    <row r="2989" spans="1:2">
      <c r="A2989" s="8" t="s">
        <v>3832</v>
      </c>
      <c r="B2989" t="s">
        <v>10380</v>
      </c>
    </row>
    <row r="2990" spans="1:2">
      <c r="A2990" s="8" t="s">
        <v>3833</v>
      </c>
      <c r="B2990" t="s">
        <v>10327</v>
      </c>
    </row>
    <row r="2991" spans="1:2">
      <c r="A2991" s="8" t="s">
        <v>500</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940</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680</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254</v>
      </c>
      <c r="B3012" t="s">
        <v>10338</v>
      </c>
    </row>
    <row r="3013" spans="1:2">
      <c r="A3013" s="8" t="s">
        <v>3853</v>
      </c>
      <c r="B3013" t="s">
        <v>10375</v>
      </c>
    </row>
    <row r="3014" spans="1:2">
      <c r="A3014" s="8" t="s">
        <v>646</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940</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940</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940</v>
      </c>
    </row>
    <row r="3031" spans="1:2">
      <c r="A3031" s="8" t="s">
        <v>3870</v>
      </c>
      <c r="B3031" t="s">
        <v>10418</v>
      </c>
    </row>
    <row r="3032" spans="1:2">
      <c r="A3032" s="8" t="s">
        <v>3871</v>
      </c>
      <c r="B3032" t="s">
        <v>10284</v>
      </c>
    </row>
    <row r="3033" spans="1:2">
      <c r="A3033" s="8" t="s">
        <v>3872</v>
      </c>
      <c r="B3033" t="s">
        <v>10299</v>
      </c>
    </row>
    <row r="3034" spans="1:2">
      <c r="A3034" s="8" t="s">
        <v>356</v>
      </c>
      <c r="B3034" t="s">
        <v>10348</v>
      </c>
    </row>
    <row r="3035" spans="1:2">
      <c r="A3035" s="8" t="s">
        <v>3873</v>
      </c>
      <c r="B3035" t="s">
        <v>10338</v>
      </c>
    </row>
    <row r="3036" spans="1:2">
      <c r="A3036" s="8" t="s">
        <v>3874</v>
      </c>
      <c r="B3036" t="s">
        <v>10476</v>
      </c>
    </row>
    <row r="3037" spans="1:2">
      <c r="A3037" s="8" t="s">
        <v>850</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734</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808</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346</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433</v>
      </c>
      <c r="B3091" t="s">
        <v>10376</v>
      </c>
    </row>
    <row r="3092" spans="1:2">
      <c r="A3092" s="8" t="s">
        <v>3925</v>
      </c>
      <c r="B3092" t="s">
        <v>10286</v>
      </c>
    </row>
    <row r="3093" spans="1:2">
      <c r="A3093" s="8" t="s">
        <v>3926</v>
      </c>
      <c r="B3093" t="s">
        <v>10299</v>
      </c>
    </row>
    <row r="3094" spans="1:2">
      <c r="A3094" s="8" t="s">
        <v>707</v>
      </c>
      <c r="B3094" t="s">
        <v>10363</v>
      </c>
    </row>
    <row r="3095" spans="1:2">
      <c r="A3095" s="8" t="s">
        <v>3927</v>
      </c>
      <c r="B3095" t="s">
        <v>10353</v>
      </c>
    </row>
    <row r="3096" spans="1:2">
      <c r="A3096" s="8" t="s">
        <v>3928</v>
      </c>
      <c r="B3096" t="s">
        <v>10301</v>
      </c>
    </row>
    <row r="3097" spans="1:2">
      <c r="A3097" s="8" t="s">
        <v>3929</v>
      </c>
      <c r="B3097" t="s">
        <v>940</v>
      </c>
    </row>
    <row r="3098" spans="1:2">
      <c r="A3098" s="8" t="s">
        <v>300</v>
      </c>
      <c r="B3098" t="s">
        <v>10341</v>
      </c>
    </row>
    <row r="3099" spans="1:2">
      <c r="A3099" s="8" t="s">
        <v>3930</v>
      </c>
      <c r="B3099" t="s">
        <v>10309</v>
      </c>
    </row>
    <row r="3100" spans="1:2">
      <c r="A3100" s="8" t="s">
        <v>3931</v>
      </c>
      <c r="B3100" t="s">
        <v>10295</v>
      </c>
    </row>
    <row r="3101" spans="1:2">
      <c r="A3101" s="8" t="s">
        <v>3932</v>
      </c>
      <c r="B3101" t="s">
        <v>10301</v>
      </c>
    </row>
    <row r="3102" spans="1:2">
      <c r="A3102" s="8" t="s">
        <v>690</v>
      </c>
      <c r="B3102" t="s">
        <v>10323</v>
      </c>
    </row>
    <row r="3103" spans="1:2">
      <c r="A3103" s="8" t="s">
        <v>3933</v>
      </c>
      <c r="B3103" t="s">
        <v>10333</v>
      </c>
    </row>
    <row r="3104" spans="1:2">
      <c r="A3104" s="8" t="s">
        <v>3934</v>
      </c>
      <c r="B3104" t="s">
        <v>10327</v>
      </c>
    </row>
    <row r="3105" spans="1:2">
      <c r="A3105" s="8" t="s">
        <v>372</v>
      </c>
      <c r="B3105" t="s">
        <v>10347</v>
      </c>
    </row>
    <row r="3106" spans="1:2">
      <c r="A3106" s="8" t="s">
        <v>721</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445</v>
      </c>
      <c r="B3115" t="s">
        <v>10341</v>
      </c>
    </row>
    <row r="3116" spans="1:2">
      <c r="A3116" s="8" t="s">
        <v>3943</v>
      </c>
      <c r="B3116" t="s">
        <v>10408</v>
      </c>
    </row>
    <row r="3117" spans="1:2">
      <c r="A3117" s="8" t="s">
        <v>3944</v>
      </c>
      <c r="B3117" t="s">
        <v>10286</v>
      </c>
    </row>
    <row r="3118" spans="1:2">
      <c r="A3118" s="8" t="s">
        <v>827</v>
      </c>
      <c r="B3118" t="s">
        <v>10324</v>
      </c>
    </row>
    <row r="3119" spans="1:2">
      <c r="A3119" s="8" t="s">
        <v>3945</v>
      </c>
      <c r="B3119" t="s">
        <v>10295</v>
      </c>
    </row>
    <row r="3120" spans="1:2">
      <c r="A3120" s="8" t="s">
        <v>457</v>
      </c>
      <c r="B3120" t="s">
        <v>10480</v>
      </c>
    </row>
    <row r="3121" spans="1:2">
      <c r="A3121" s="8" t="s">
        <v>3946</v>
      </c>
      <c r="B3121" t="s">
        <v>10503</v>
      </c>
    </row>
    <row r="3122" spans="1:2">
      <c r="A3122" s="8" t="s">
        <v>3947</v>
      </c>
      <c r="B3122" t="s">
        <v>940</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907</v>
      </c>
      <c r="B3127" t="s">
        <v>10323</v>
      </c>
    </row>
    <row r="3128" spans="1:2">
      <c r="A3128" s="8" t="s">
        <v>3952</v>
      </c>
      <c r="B3128" t="s">
        <v>10286</v>
      </c>
    </row>
    <row r="3129" spans="1:2">
      <c r="A3129" s="8" t="s">
        <v>738</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535</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940</v>
      </c>
    </row>
    <row r="3144" spans="1:2">
      <c r="A3144" s="8" t="s">
        <v>3966</v>
      </c>
      <c r="B3144" t="s">
        <v>10322</v>
      </c>
    </row>
    <row r="3145" spans="1:2">
      <c r="A3145" s="8" t="s">
        <v>3967</v>
      </c>
      <c r="B3145" t="s">
        <v>10348</v>
      </c>
    </row>
    <row r="3146" spans="1:2">
      <c r="A3146" s="8" t="s">
        <v>3968</v>
      </c>
      <c r="B3146" t="s">
        <v>10327</v>
      </c>
    </row>
    <row r="3147" spans="1:2">
      <c r="A3147" s="8" t="s">
        <v>315</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940</v>
      </c>
    </row>
    <row r="3153" spans="1:2">
      <c r="A3153" s="8" t="s">
        <v>3974</v>
      </c>
      <c r="B3153" t="s">
        <v>10301</v>
      </c>
    </row>
    <row r="3154" spans="1:2">
      <c r="A3154" s="8" t="s">
        <v>830</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575</v>
      </c>
      <c r="B3162" t="s">
        <v>10375</v>
      </c>
    </row>
    <row r="3163" spans="1:2">
      <c r="A3163" s="8" t="s">
        <v>3982</v>
      </c>
      <c r="B3163" t="s">
        <v>10336</v>
      </c>
    </row>
    <row r="3164" spans="1:2">
      <c r="A3164" s="8" t="s">
        <v>3983</v>
      </c>
      <c r="B3164" t="s">
        <v>10286</v>
      </c>
    </row>
    <row r="3165" spans="1:2">
      <c r="A3165" s="8" t="s">
        <v>313</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394</v>
      </c>
      <c r="B3171" t="s">
        <v>10295</v>
      </c>
    </row>
    <row r="3172" spans="1:2">
      <c r="A3172" s="8" t="s">
        <v>3989</v>
      </c>
      <c r="B3172" t="s">
        <v>10330</v>
      </c>
    </row>
    <row r="3173" spans="1:2">
      <c r="A3173" s="8" t="s">
        <v>3990</v>
      </c>
      <c r="B3173" t="s">
        <v>10518</v>
      </c>
    </row>
    <row r="3174" spans="1:2">
      <c r="A3174" s="8" t="s">
        <v>889</v>
      </c>
      <c r="B3174" t="s">
        <v>10383</v>
      </c>
    </row>
    <row r="3175" spans="1:2">
      <c r="A3175" s="8" t="s">
        <v>3991</v>
      </c>
      <c r="B3175" t="s">
        <v>10413</v>
      </c>
    </row>
    <row r="3176" spans="1:2">
      <c r="A3176" s="8" t="s">
        <v>72</v>
      </c>
      <c r="B3176" t="s">
        <v>10300</v>
      </c>
    </row>
    <row r="3177" spans="1:2">
      <c r="A3177" s="8" t="s">
        <v>3992</v>
      </c>
      <c r="B3177" t="s">
        <v>10322</v>
      </c>
    </row>
    <row r="3178" spans="1:2">
      <c r="A3178" s="8" t="s">
        <v>425</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940</v>
      </c>
    </row>
    <row r="3185" spans="1:2">
      <c r="A3185" s="8" t="s">
        <v>3999</v>
      </c>
      <c r="B3185" t="s">
        <v>10295</v>
      </c>
    </row>
    <row r="3186" spans="1:2">
      <c r="A3186" s="8" t="s">
        <v>4000</v>
      </c>
      <c r="B3186" t="s">
        <v>10286</v>
      </c>
    </row>
    <row r="3187" spans="1:2">
      <c r="A3187" s="8" t="s">
        <v>4001</v>
      </c>
      <c r="B3187" t="s">
        <v>940</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302</v>
      </c>
      <c r="B3195" t="s">
        <v>10321</v>
      </c>
    </row>
    <row r="3196" spans="1:2">
      <c r="A3196" s="8" t="s">
        <v>405</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887</v>
      </c>
      <c r="B3202" t="s">
        <v>10338</v>
      </c>
    </row>
    <row r="3203" spans="1:2">
      <c r="A3203" s="8" t="s">
        <v>4014</v>
      </c>
      <c r="B3203" t="s">
        <v>10286</v>
      </c>
    </row>
    <row r="3204" spans="1:2">
      <c r="A3204" s="8" t="s">
        <v>4015</v>
      </c>
      <c r="B3204" t="s">
        <v>10386</v>
      </c>
    </row>
    <row r="3205" spans="1:2">
      <c r="A3205" s="8" t="s">
        <v>593</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940</v>
      </c>
    </row>
    <row r="3212" spans="1:2">
      <c r="A3212" s="8" t="s">
        <v>4022</v>
      </c>
      <c r="B3212" t="s">
        <v>940</v>
      </c>
    </row>
    <row r="3213" spans="1:2">
      <c r="A3213" s="8" t="s">
        <v>891</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652</v>
      </c>
      <c r="B3219" t="s">
        <v>10338</v>
      </c>
    </row>
    <row r="3220" spans="1:2">
      <c r="A3220" s="8" t="s">
        <v>4028</v>
      </c>
      <c r="B3220" t="s">
        <v>10399</v>
      </c>
    </row>
    <row r="3221" spans="1:2">
      <c r="A3221" s="8" t="s">
        <v>432</v>
      </c>
      <c r="B3221" t="s">
        <v>10349</v>
      </c>
    </row>
    <row r="3222" spans="1:2">
      <c r="A3222" s="8" t="s">
        <v>4029</v>
      </c>
      <c r="B3222" t="s">
        <v>10323</v>
      </c>
    </row>
    <row r="3223" spans="1:2">
      <c r="A3223" s="8" t="s">
        <v>4030</v>
      </c>
      <c r="B3223" t="s">
        <v>940</v>
      </c>
    </row>
    <row r="3224" spans="1:2">
      <c r="A3224" s="8" t="s">
        <v>464</v>
      </c>
      <c r="B3224" t="s">
        <v>10345</v>
      </c>
    </row>
    <row r="3225" spans="1:2">
      <c r="A3225" s="8" t="s">
        <v>4031</v>
      </c>
      <c r="B3225" t="s">
        <v>10291</v>
      </c>
    </row>
    <row r="3226" spans="1:2">
      <c r="A3226" s="8" t="s">
        <v>643</v>
      </c>
      <c r="B3226" t="s">
        <v>10387</v>
      </c>
    </row>
    <row r="3227" spans="1:2">
      <c r="A3227" s="8" t="s">
        <v>4032</v>
      </c>
      <c r="B3227" t="s">
        <v>10301</v>
      </c>
    </row>
    <row r="3228" spans="1:2">
      <c r="A3228" s="8" t="s">
        <v>4033</v>
      </c>
      <c r="B3228" t="s">
        <v>10418</v>
      </c>
    </row>
    <row r="3229" spans="1:2">
      <c r="A3229" s="8" t="s">
        <v>229</v>
      </c>
      <c r="B3229" t="s">
        <v>10340</v>
      </c>
    </row>
    <row r="3230" spans="1:2">
      <c r="A3230" s="8" t="s">
        <v>4034</v>
      </c>
      <c r="B3230" t="s">
        <v>10286</v>
      </c>
    </row>
    <row r="3231" spans="1:2">
      <c r="A3231" s="8" t="s">
        <v>347</v>
      </c>
      <c r="B3231" t="s">
        <v>10348</v>
      </c>
    </row>
    <row r="3232" spans="1:2">
      <c r="A3232" s="8" t="s">
        <v>4035</v>
      </c>
      <c r="B3232" t="s">
        <v>10531</v>
      </c>
    </row>
    <row r="3233" spans="1:2">
      <c r="A3233" s="8" t="s">
        <v>4036</v>
      </c>
      <c r="B3233" t="s">
        <v>10317</v>
      </c>
    </row>
    <row r="3234" spans="1:2">
      <c r="A3234" s="8" t="s">
        <v>158</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919</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259</v>
      </c>
      <c r="B3252" t="s">
        <v>10427</v>
      </c>
    </row>
    <row r="3253" spans="1:2">
      <c r="A3253" s="8" t="s">
        <v>427</v>
      </c>
      <c r="B3253" t="s">
        <v>10414</v>
      </c>
    </row>
    <row r="3254" spans="1:2">
      <c r="A3254" s="8" t="s">
        <v>88</v>
      </c>
      <c r="B3254" t="s">
        <v>10323</v>
      </c>
    </row>
    <row r="3255" spans="1:2">
      <c r="A3255" s="8" t="s">
        <v>4053</v>
      </c>
      <c r="B3255" t="s">
        <v>10384</v>
      </c>
    </row>
    <row r="3256" spans="1:2">
      <c r="A3256" s="8" t="s">
        <v>4054</v>
      </c>
      <c r="B3256" t="s">
        <v>10418</v>
      </c>
    </row>
    <row r="3257" spans="1:2">
      <c r="A3257" s="8" t="s">
        <v>4055</v>
      </c>
      <c r="B3257" t="s">
        <v>10291</v>
      </c>
    </row>
    <row r="3258" spans="1:2">
      <c r="A3258" s="8" t="s">
        <v>696</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530</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848</v>
      </c>
      <c r="B3276" t="s">
        <v>10295</v>
      </c>
    </row>
    <row r="3277" spans="1:2">
      <c r="A3277" s="8" t="s">
        <v>4072</v>
      </c>
      <c r="B3277" t="s">
        <v>10344</v>
      </c>
    </row>
    <row r="3278" spans="1:2">
      <c r="A3278" s="8" t="s">
        <v>4073</v>
      </c>
      <c r="B3278" t="s">
        <v>10408</v>
      </c>
    </row>
    <row r="3279" spans="1:2">
      <c r="A3279" s="8" t="s">
        <v>576</v>
      </c>
      <c r="B3279" t="s">
        <v>10535</v>
      </c>
    </row>
    <row r="3280" spans="1:2">
      <c r="A3280" s="8" t="s">
        <v>275</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542</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493</v>
      </c>
      <c r="B3297" t="s">
        <v>10377</v>
      </c>
    </row>
    <row r="3298" spans="1:2">
      <c r="A3298" s="8" t="s">
        <v>650</v>
      </c>
      <c r="B3298" t="s">
        <v>10295</v>
      </c>
    </row>
    <row r="3299" spans="1:2">
      <c r="A3299" s="8" t="s">
        <v>4089</v>
      </c>
      <c r="B3299" t="s">
        <v>940</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478</v>
      </c>
      <c r="B3306" t="s">
        <v>10366</v>
      </c>
    </row>
    <row r="3307" spans="1:2">
      <c r="A3307" s="8" t="s">
        <v>4096</v>
      </c>
      <c r="B3307" t="s">
        <v>10456</v>
      </c>
    </row>
    <row r="3308" spans="1:2">
      <c r="A3308" s="8" t="s">
        <v>742</v>
      </c>
      <c r="B3308" t="s">
        <v>10289</v>
      </c>
    </row>
    <row r="3309" spans="1:2">
      <c r="A3309" s="8" t="s">
        <v>4097</v>
      </c>
      <c r="B3309" t="s">
        <v>10322</v>
      </c>
    </row>
    <row r="3310" spans="1:2">
      <c r="A3310" s="8" t="s">
        <v>303</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861</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610</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162</v>
      </c>
      <c r="B3327" t="s">
        <v>10536</v>
      </c>
    </row>
    <row r="3328" spans="1:2">
      <c r="A3328" s="8" t="s">
        <v>723</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53</v>
      </c>
      <c r="B3336" t="s">
        <v>10344</v>
      </c>
    </row>
    <row r="3337" spans="1:2">
      <c r="A3337" s="8" t="s">
        <v>37</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293</v>
      </c>
      <c r="B3346" t="s">
        <v>10328</v>
      </c>
    </row>
    <row r="3347" spans="1:2">
      <c r="A3347" s="8" t="s">
        <v>125</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940</v>
      </c>
    </row>
    <row r="3356" spans="1:2">
      <c r="A3356" s="8" t="s">
        <v>4135</v>
      </c>
      <c r="B3356" t="s">
        <v>10292</v>
      </c>
    </row>
    <row r="3357" spans="1:2">
      <c r="A3357" s="8" t="s">
        <v>698</v>
      </c>
      <c r="B3357" t="s">
        <v>10345</v>
      </c>
    </row>
    <row r="3358" spans="1:2">
      <c r="A3358" s="8" t="s">
        <v>4136</v>
      </c>
      <c r="B3358" t="s">
        <v>940</v>
      </c>
    </row>
    <row r="3359" spans="1:2">
      <c r="A3359" s="8" t="s">
        <v>4137</v>
      </c>
      <c r="B3359" t="s">
        <v>10363</v>
      </c>
    </row>
    <row r="3360" spans="1:2">
      <c r="A3360" s="8" t="s">
        <v>4138</v>
      </c>
      <c r="B3360" t="s">
        <v>10285</v>
      </c>
    </row>
    <row r="3361" spans="1:2">
      <c r="A3361" s="8" t="s">
        <v>4139</v>
      </c>
      <c r="B3361" t="s">
        <v>10284</v>
      </c>
    </row>
    <row r="3362" spans="1:2">
      <c r="A3362" s="8" t="s">
        <v>4140</v>
      </c>
      <c r="B3362" t="s">
        <v>940</v>
      </c>
    </row>
    <row r="3363" spans="1:2">
      <c r="A3363" s="8" t="s">
        <v>620</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29</v>
      </c>
      <c r="B3368" t="s">
        <v>10383</v>
      </c>
    </row>
    <row r="3369" spans="1:2">
      <c r="A3369" s="8" t="s">
        <v>4145</v>
      </c>
      <c r="B3369" t="s">
        <v>10285</v>
      </c>
    </row>
    <row r="3370" spans="1:2">
      <c r="A3370" s="8" t="s">
        <v>4146</v>
      </c>
      <c r="B3370" t="s">
        <v>10295</v>
      </c>
    </row>
    <row r="3371" spans="1:2">
      <c r="A3371" s="8" t="s">
        <v>4147</v>
      </c>
      <c r="B3371" t="s">
        <v>10476</v>
      </c>
    </row>
    <row r="3372" spans="1:2">
      <c r="A3372" s="8" t="s">
        <v>75</v>
      </c>
      <c r="B3372" t="s">
        <v>10338</v>
      </c>
    </row>
    <row r="3373" spans="1:2">
      <c r="A3373" s="8" t="s">
        <v>612</v>
      </c>
      <c r="B3373" t="s">
        <v>10300</v>
      </c>
    </row>
    <row r="3374" spans="1:2">
      <c r="A3374" s="8" t="s">
        <v>531</v>
      </c>
      <c r="B3374" t="s">
        <v>10427</v>
      </c>
    </row>
    <row r="3375" spans="1:2">
      <c r="A3375" s="8" t="s">
        <v>4148</v>
      </c>
      <c r="B3375" t="s">
        <v>10327</v>
      </c>
    </row>
    <row r="3376" spans="1:2">
      <c r="A3376" s="8" t="s">
        <v>257</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717</v>
      </c>
      <c r="B3381" t="s">
        <v>10309</v>
      </c>
    </row>
    <row r="3382" spans="1:2">
      <c r="A3382" s="8" t="s">
        <v>606</v>
      </c>
      <c r="B3382" t="s">
        <v>10338</v>
      </c>
    </row>
    <row r="3383" spans="1:2">
      <c r="A3383" s="8" t="s">
        <v>4153</v>
      </c>
      <c r="B3383" t="s">
        <v>940</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940</v>
      </c>
    </row>
    <row r="3394" spans="1:2">
      <c r="A3394" s="8" t="s">
        <v>4164</v>
      </c>
      <c r="B3394" t="s">
        <v>10422</v>
      </c>
    </row>
    <row r="3395" spans="1:2">
      <c r="A3395" s="8" t="s">
        <v>4165</v>
      </c>
      <c r="B3395" t="s">
        <v>10304</v>
      </c>
    </row>
    <row r="3396" spans="1:2">
      <c r="A3396" s="8" t="s">
        <v>227</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940</v>
      </c>
    </row>
    <row r="3401" spans="1:2">
      <c r="A3401" s="8" t="s">
        <v>566</v>
      </c>
      <c r="B3401" t="s">
        <v>10339</v>
      </c>
    </row>
    <row r="3402" spans="1:2">
      <c r="A3402" s="8" t="s">
        <v>4170</v>
      </c>
      <c r="B3402" t="s">
        <v>10383</v>
      </c>
    </row>
    <row r="3403" spans="1:2">
      <c r="A3403" s="8" t="s">
        <v>689</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716</v>
      </c>
      <c r="B3409" t="s">
        <v>10347</v>
      </c>
    </row>
    <row r="3410" spans="1:2">
      <c r="A3410" s="8" t="s">
        <v>4176</v>
      </c>
      <c r="B3410" t="s">
        <v>940</v>
      </c>
    </row>
    <row r="3411" spans="1:2">
      <c r="A3411" s="8" t="s">
        <v>4177</v>
      </c>
      <c r="B3411" t="s">
        <v>10435</v>
      </c>
    </row>
    <row r="3412" spans="1:2">
      <c r="A3412" s="8" t="s">
        <v>4178</v>
      </c>
      <c r="B3412" t="s">
        <v>10284</v>
      </c>
    </row>
    <row r="3413" spans="1:2">
      <c r="A3413" s="8" t="s">
        <v>234</v>
      </c>
      <c r="B3413" t="s">
        <v>10283</v>
      </c>
    </row>
    <row r="3414" spans="1:2">
      <c r="A3414" s="8" t="s">
        <v>625</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210</v>
      </c>
      <c r="B3427" t="s">
        <v>10397</v>
      </c>
    </row>
    <row r="3428" spans="1:2">
      <c r="A3428" s="8" t="s">
        <v>65</v>
      </c>
      <c r="B3428" t="s">
        <v>10359</v>
      </c>
    </row>
    <row r="3429" spans="1:2">
      <c r="A3429" s="8" t="s">
        <v>4191</v>
      </c>
      <c r="B3429" t="s">
        <v>10295</v>
      </c>
    </row>
    <row r="3430" spans="1:2">
      <c r="A3430" s="8" t="s">
        <v>4192</v>
      </c>
      <c r="B3430" t="s">
        <v>10323</v>
      </c>
    </row>
    <row r="3431" spans="1:2">
      <c r="A3431" s="8" t="s">
        <v>85</v>
      </c>
      <c r="B3431" t="s">
        <v>10414</v>
      </c>
    </row>
    <row r="3432" spans="1:2">
      <c r="A3432" s="8" t="s">
        <v>4193</v>
      </c>
      <c r="B3432" t="s">
        <v>10306</v>
      </c>
    </row>
    <row r="3433" spans="1:2">
      <c r="A3433" s="8" t="s">
        <v>4194</v>
      </c>
      <c r="B3433" t="s">
        <v>10443</v>
      </c>
    </row>
    <row r="3434" spans="1:2">
      <c r="A3434" s="8" t="s">
        <v>4195</v>
      </c>
      <c r="B3434" t="s">
        <v>10366</v>
      </c>
    </row>
    <row r="3435" spans="1:2">
      <c r="A3435" s="8" t="s">
        <v>179</v>
      </c>
      <c r="B3435" t="s">
        <v>10338</v>
      </c>
    </row>
    <row r="3436" spans="1:2">
      <c r="A3436" s="8" t="s">
        <v>4196</v>
      </c>
      <c r="B3436" t="s">
        <v>10304</v>
      </c>
    </row>
    <row r="3437" spans="1:2">
      <c r="A3437" s="8" t="s">
        <v>272</v>
      </c>
      <c r="B3437" t="s">
        <v>10395</v>
      </c>
    </row>
    <row r="3438" spans="1:2">
      <c r="A3438" s="8" t="s">
        <v>4197</v>
      </c>
      <c r="B3438" t="s">
        <v>10316</v>
      </c>
    </row>
    <row r="3439" spans="1:2">
      <c r="A3439" s="8" t="s">
        <v>736</v>
      </c>
      <c r="B3439" t="s">
        <v>10330</v>
      </c>
    </row>
    <row r="3440" spans="1:2">
      <c r="A3440" s="8" t="s">
        <v>4198</v>
      </c>
      <c r="B3440" t="s">
        <v>10290</v>
      </c>
    </row>
    <row r="3441" spans="1:2">
      <c r="A3441" s="8" t="s">
        <v>635</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484</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870</v>
      </c>
      <c r="B3463" t="s">
        <v>10347</v>
      </c>
    </row>
    <row r="3464" spans="1:2">
      <c r="A3464" s="8" t="s">
        <v>4219</v>
      </c>
      <c r="B3464" t="s">
        <v>10295</v>
      </c>
    </row>
    <row r="3465" spans="1:2">
      <c r="A3465" s="8" t="s">
        <v>4220</v>
      </c>
      <c r="B3465" t="s">
        <v>10539</v>
      </c>
    </row>
    <row r="3466" spans="1:2">
      <c r="A3466" s="8" t="s">
        <v>4221</v>
      </c>
      <c r="B3466" t="s">
        <v>10322</v>
      </c>
    </row>
    <row r="3467" spans="1:2">
      <c r="A3467" s="8" t="s">
        <v>770</v>
      </c>
      <c r="B3467" t="s">
        <v>10311</v>
      </c>
    </row>
    <row r="3468" spans="1:2">
      <c r="A3468" s="8" t="s">
        <v>4222</v>
      </c>
      <c r="B3468" t="s">
        <v>10315</v>
      </c>
    </row>
    <row r="3469" spans="1:2">
      <c r="A3469" s="8" t="s">
        <v>167</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592</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290</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379</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940</v>
      </c>
    </row>
    <row r="3498" spans="1:2">
      <c r="A3498" s="8" t="s">
        <v>243</v>
      </c>
      <c r="B3498" t="s">
        <v>10322</v>
      </c>
    </row>
    <row r="3499" spans="1:2">
      <c r="A3499" s="8" t="s">
        <v>4248</v>
      </c>
      <c r="B3499" t="s">
        <v>10285</v>
      </c>
    </row>
    <row r="3500" spans="1:2">
      <c r="A3500" s="8" t="s">
        <v>700</v>
      </c>
      <c r="B3500" t="s">
        <v>10345</v>
      </c>
    </row>
    <row r="3501" spans="1:2">
      <c r="A3501" s="8" t="s">
        <v>740</v>
      </c>
      <c r="B3501" t="s">
        <v>10348</v>
      </c>
    </row>
    <row r="3502" spans="1:2">
      <c r="A3502" s="8" t="s">
        <v>63</v>
      </c>
      <c r="B3502" t="s">
        <v>10383</v>
      </c>
    </row>
    <row r="3503" spans="1:2">
      <c r="A3503" s="8" t="s">
        <v>4249</v>
      </c>
      <c r="B3503" t="s">
        <v>10312</v>
      </c>
    </row>
    <row r="3504" spans="1:2">
      <c r="A3504" s="8" t="s">
        <v>4250</v>
      </c>
      <c r="B3504" t="s">
        <v>10317</v>
      </c>
    </row>
    <row r="3505" spans="1:2">
      <c r="A3505" s="8" t="s">
        <v>263</v>
      </c>
      <c r="B3505" t="s">
        <v>10361</v>
      </c>
    </row>
    <row r="3506" spans="1:2">
      <c r="A3506" s="8" t="s">
        <v>4251</v>
      </c>
      <c r="B3506" t="s">
        <v>10327</v>
      </c>
    </row>
    <row r="3507" spans="1:2">
      <c r="A3507" s="8" t="s">
        <v>4252</v>
      </c>
      <c r="B3507" t="s">
        <v>10295</v>
      </c>
    </row>
    <row r="3508" spans="1:2">
      <c r="A3508" s="8" t="s">
        <v>295</v>
      </c>
      <c r="B3508" t="s">
        <v>10292</v>
      </c>
    </row>
    <row r="3509" spans="1:2">
      <c r="A3509" s="8" t="s">
        <v>649</v>
      </c>
      <c r="B3509" t="s">
        <v>10345</v>
      </c>
    </row>
    <row r="3510" spans="1:2">
      <c r="A3510" s="8" t="s">
        <v>4253</v>
      </c>
      <c r="B3510" t="s">
        <v>10474</v>
      </c>
    </row>
    <row r="3511" spans="1:2">
      <c r="A3511" s="8" t="s">
        <v>4254</v>
      </c>
      <c r="B3511" t="s">
        <v>10317</v>
      </c>
    </row>
    <row r="3512" spans="1:2">
      <c r="A3512" s="8" t="s">
        <v>4255</v>
      </c>
      <c r="B3512" t="s">
        <v>940</v>
      </c>
    </row>
    <row r="3513" spans="1:2">
      <c r="A3513" s="8" t="s">
        <v>4256</v>
      </c>
      <c r="B3513" t="s">
        <v>10531</v>
      </c>
    </row>
    <row r="3514" spans="1:2">
      <c r="A3514" s="8" t="s">
        <v>4257</v>
      </c>
      <c r="B3514" t="s">
        <v>10334</v>
      </c>
    </row>
    <row r="3515" spans="1:2">
      <c r="A3515" s="8" t="s">
        <v>391</v>
      </c>
      <c r="B3515" t="s">
        <v>10407</v>
      </c>
    </row>
    <row r="3516" spans="1:2">
      <c r="A3516" s="8" t="s">
        <v>4258</v>
      </c>
      <c r="B3516" t="s">
        <v>10286</v>
      </c>
    </row>
    <row r="3517" spans="1:2">
      <c r="A3517" s="8" t="s">
        <v>4259</v>
      </c>
      <c r="B3517" t="s">
        <v>10338</v>
      </c>
    </row>
    <row r="3518" spans="1:2">
      <c r="A3518" s="8" t="s">
        <v>4260</v>
      </c>
      <c r="B3518" t="s">
        <v>940</v>
      </c>
    </row>
    <row r="3519" spans="1:2">
      <c r="A3519" s="8" t="s">
        <v>901</v>
      </c>
      <c r="B3519" t="s">
        <v>10413</v>
      </c>
    </row>
    <row r="3520" spans="1:2">
      <c r="A3520" s="8" t="s">
        <v>4261</v>
      </c>
      <c r="B3520" t="s">
        <v>10464</v>
      </c>
    </row>
    <row r="3521" spans="1:2">
      <c r="A3521" s="8" t="s">
        <v>4262</v>
      </c>
      <c r="B3521" t="s">
        <v>10366</v>
      </c>
    </row>
    <row r="3522" spans="1:2">
      <c r="A3522" s="8" t="s">
        <v>4263</v>
      </c>
      <c r="B3522" t="s">
        <v>10341</v>
      </c>
    </row>
    <row r="3523" spans="1:2">
      <c r="A3523" s="8" t="s">
        <v>350</v>
      </c>
      <c r="B3523" t="s">
        <v>10338</v>
      </c>
    </row>
    <row r="3524" spans="1:2">
      <c r="A3524" s="8" t="s">
        <v>4264</v>
      </c>
      <c r="B3524" t="s">
        <v>10389</v>
      </c>
    </row>
    <row r="3525" spans="1:2">
      <c r="A3525" s="8" t="s">
        <v>83</v>
      </c>
      <c r="B3525" t="s">
        <v>10383</v>
      </c>
    </row>
    <row r="3526" spans="1:2">
      <c r="A3526" s="8" t="s">
        <v>4265</v>
      </c>
      <c r="B3526" t="s">
        <v>10490</v>
      </c>
    </row>
    <row r="3527" spans="1:2">
      <c r="A3527" s="8" t="s">
        <v>4266</v>
      </c>
      <c r="B3527" t="s">
        <v>10317</v>
      </c>
    </row>
    <row r="3528" spans="1:2">
      <c r="A3528" s="8" t="s">
        <v>763</v>
      </c>
      <c r="B3528" t="s">
        <v>10393</v>
      </c>
    </row>
    <row r="3529" spans="1:2">
      <c r="A3529" s="8" t="s">
        <v>4267</v>
      </c>
      <c r="B3529" t="s">
        <v>10284</v>
      </c>
    </row>
    <row r="3530" spans="1:2">
      <c r="A3530" s="8" t="s">
        <v>804</v>
      </c>
      <c r="B3530" t="s">
        <v>10295</v>
      </c>
    </row>
    <row r="3531" spans="1:2">
      <c r="A3531" s="8" t="s">
        <v>4268</v>
      </c>
      <c r="B3531" t="s">
        <v>10541</v>
      </c>
    </row>
    <row r="3532" spans="1:2">
      <c r="A3532" s="8" t="s">
        <v>4269</v>
      </c>
      <c r="B3532" t="s">
        <v>10342</v>
      </c>
    </row>
    <row r="3533" spans="1:2">
      <c r="A3533" s="8" t="s">
        <v>4270</v>
      </c>
      <c r="B3533" t="s">
        <v>10334</v>
      </c>
    </row>
    <row r="3534" spans="1:2">
      <c r="A3534" s="8" t="s">
        <v>454</v>
      </c>
      <c r="B3534" t="s">
        <v>10302</v>
      </c>
    </row>
    <row r="3535" spans="1:2">
      <c r="A3535" s="8" t="s">
        <v>4271</v>
      </c>
      <c r="B3535" t="s">
        <v>10471</v>
      </c>
    </row>
    <row r="3536" spans="1:2">
      <c r="A3536" s="8" t="s">
        <v>388</v>
      </c>
      <c r="B3536" t="s">
        <v>10295</v>
      </c>
    </row>
    <row r="3537" spans="1:2">
      <c r="A3537" s="8" t="s">
        <v>4272</v>
      </c>
      <c r="B3537" t="s">
        <v>10300</v>
      </c>
    </row>
    <row r="3538" spans="1:2">
      <c r="A3538" s="8" t="s">
        <v>4273</v>
      </c>
      <c r="B3538" t="s">
        <v>10351</v>
      </c>
    </row>
    <row r="3539" spans="1:2">
      <c r="A3539" s="8" t="s">
        <v>667</v>
      </c>
      <c r="B3539" t="s">
        <v>10431</v>
      </c>
    </row>
    <row r="3540" spans="1:2">
      <c r="A3540" s="8" t="s">
        <v>666</v>
      </c>
      <c r="B3540" t="s">
        <v>10347</v>
      </c>
    </row>
    <row r="3541" spans="1:2">
      <c r="A3541" s="8" t="s">
        <v>4274</v>
      </c>
      <c r="B3541" t="s">
        <v>10375</v>
      </c>
    </row>
    <row r="3542" spans="1:2">
      <c r="A3542" s="8" t="s">
        <v>4275</v>
      </c>
      <c r="B3542" t="s">
        <v>10285</v>
      </c>
    </row>
    <row r="3543" spans="1:2">
      <c r="A3543" s="8" t="s">
        <v>187</v>
      </c>
      <c r="B3543" t="s">
        <v>10295</v>
      </c>
    </row>
    <row r="3544" spans="1:2">
      <c r="A3544" s="8" t="s">
        <v>591</v>
      </c>
      <c r="B3544" t="s">
        <v>10322</v>
      </c>
    </row>
    <row r="3545" spans="1:2">
      <c r="A3545" s="8" t="s">
        <v>320</v>
      </c>
      <c r="B3545" t="s">
        <v>10319</v>
      </c>
    </row>
    <row r="3546" spans="1:2">
      <c r="A3546" s="8" t="s">
        <v>4276</v>
      </c>
      <c r="B3546" t="s">
        <v>10367</v>
      </c>
    </row>
    <row r="3547" spans="1:2">
      <c r="A3547" s="8" t="s">
        <v>4277</v>
      </c>
      <c r="B3547" t="s">
        <v>10344</v>
      </c>
    </row>
    <row r="3548" spans="1:2">
      <c r="A3548" s="8" t="s">
        <v>4278</v>
      </c>
      <c r="B3548" t="s">
        <v>10292</v>
      </c>
    </row>
    <row r="3549" spans="1:2">
      <c r="A3549" s="8" t="s">
        <v>131</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548</v>
      </c>
      <c r="B3555" t="s">
        <v>10311</v>
      </c>
    </row>
    <row r="3556" spans="1:2">
      <c r="A3556" s="8" t="s">
        <v>4284</v>
      </c>
      <c r="B3556" t="s">
        <v>10466</v>
      </c>
    </row>
    <row r="3557" spans="1:2">
      <c r="A3557" s="8" t="s">
        <v>4285</v>
      </c>
      <c r="B3557" t="s">
        <v>10285</v>
      </c>
    </row>
    <row r="3558" spans="1:2">
      <c r="A3558" s="8" t="s">
        <v>577</v>
      </c>
      <c r="B3558" t="s">
        <v>10338</v>
      </c>
    </row>
    <row r="3559" spans="1:2">
      <c r="A3559" s="8" t="s">
        <v>4286</v>
      </c>
      <c r="B3559" t="s">
        <v>10323</v>
      </c>
    </row>
    <row r="3560" spans="1:2">
      <c r="A3560" s="8" t="s">
        <v>4287</v>
      </c>
      <c r="B3560" t="s">
        <v>10430</v>
      </c>
    </row>
    <row r="3561" spans="1:2">
      <c r="A3561" s="8" t="s">
        <v>611</v>
      </c>
      <c r="B3561" t="s">
        <v>10295</v>
      </c>
    </row>
    <row r="3562" spans="1:2">
      <c r="A3562" s="8" t="s">
        <v>4288</v>
      </c>
      <c r="B3562" t="s">
        <v>10291</v>
      </c>
    </row>
    <row r="3563" spans="1:2">
      <c r="A3563" s="8" t="s">
        <v>713</v>
      </c>
      <c r="B3563" t="s">
        <v>10322</v>
      </c>
    </row>
    <row r="3564" spans="1:2">
      <c r="A3564" s="8" t="s">
        <v>4289</v>
      </c>
      <c r="B3564" t="s">
        <v>10286</v>
      </c>
    </row>
    <row r="3565" spans="1:2">
      <c r="A3565" s="8" t="s">
        <v>4290</v>
      </c>
      <c r="B3565" t="s">
        <v>10367</v>
      </c>
    </row>
    <row r="3566" spans="1:2">
      <c r="A3566" s="8" t="s">
        <v>4291</v>
      </c>
      <c r="B3566" t="s">
        <v>10363</v>
      </c>
    </row>
    <row r="3567" spans="1:2">
      <c r="A3567" s="8" t="s">
        <v>398</v>
      </c>
      <c r="B3567" t="s">
        <v>10327</v>
      </c>
    </row>
    <row r="3568" spans="1:2">
      <c r="A3568" s="8" t="s">
        <v>4292</v>
      </c>
      <c r="B3568" t="s">
        <v>10443</v>
      </c>
    </row>
    <row r="3569" spans="1:2">
      <c r="A3569" s="8" t="s">
        <v>4293</v>
      </c>
      <c r="B3569" t="s">
        <v>10399</v>
      </c>
    </row>
    <row r="3570" spans="1:2">
      <c r="A3570" s="8" t="s">
        <v>4294</v>
      </c>
      <c r="B3570" t="s">
        <v>940</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370</v>
      </c>
      <c r="B3577" t="s">
        <v>10295</v>
      </c>
    </row>
    <row r="3578" spans="1:2">
      <c r="A3578" s="8" t="s">
        <v>4301</v>
      </c>
      <c r="B3578" t="s">
        <v>10333</v>
      </c>
    </row>
    <row r="3579" spans="1:2">
      <c r="A3579" s="8" t="s">
        <v>286</v>
      </c>
      <c r="B3579" t="s">
        <v>10414</v>
      </c>
    </row>
    <row r="3580" spans="1:2">
      <c r="A3580" s="8" t="s">
        <v>4302</v>
      </c>
      <c r="B3580" t="s">
        <v>10285</v>
      </c>
    </row>
    <row r="3581" spans="1:2">
      <c r="A3581" s="8" t="s">
        <v>483</v>
      </c>
      <c r="B3581" t="s">
        <v>10366</v>
      </c>
    </row>
    <row r="3582" spans="1:2">
      <c r="A3582" s="8" t="s">
        <v>4303</v>
      </c>
      <c r="B3582" t="s">
        <v>10293</v>
      </c>
    </row>
    <row r="3583" spans="1:2">
      <c r="A3583" s="8" t="s">
        <v>4304</v>
      </c>
      <c r="B3583" t="s">
        <v>10291</v>
      </c>
    </row>
    <row r="3584" spans="1:2">
      <c r="A3584" s="8" t="s">
        <v>386</v>
      </c>
      <c r="B3584" t="s">
        <v>10427</v>
      </c>
    </row>
    <row r="3585" spans="1:2">
      <c r="A3585" s="8" t="s">
        <v>4305</v>
      </c>
      <c r="B3585" t="s">
        <v>10304</v>
      </c>
    </row>
    <row r="3586" spans="1:2">
      <c r="A3586" s="8" t="s">
        <v>4306</v>
      </c>
      <c r="B3586" t="s">
        <v>10295</v>
      </c>
    </row>
    <row r="3587" spans="1:2">
      <c r="A3587" s="8" t="s">
        <v>675</v>
      </c>
      <c r="B3587" t="s">
        <v>10285</v>
      </c>
    </row>
    <row r="3588" spans="1:2">
      <c r="A3588" s="8" t="s">
        <v>4307</v>
      </c>
      <c r="B3588" t="s">
        <v>10345</v>
      </c>
    </row>
    <row r="3589" spans="1:2">
      <c r="A3589" s="8" t="s">
        <v>312</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282</v>
      </c>
      <c r="B3594" t="s">
        <v>10427</v>
      </c>
    </row>
    <row r="3595" spans="1:2">
      <c r="A3595" s="8" t="s">
        <v>4312</v>
      </c>
      <c r="B3595" t="s">
        <v>940</v>
      </c>
    </row>
    <row r="3596" spans="1:2">
      <c r="A3596" s="8" t="s">
        <v>4313</v>
      </c>
      <c r="B3596" t="s">
        <v>10386</v>
      </c>
    </row>
    <row r="3597" spans="1:2">
      <c r="A3597" s="8" t="s">
        <v>752</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940</v>
      </c>
    </row>
    <row r="3606" spans="1:2">
      <c r="A3606" s="8" t="s">
        <v>4322</v>
      </c>
      <c r="B3606" t="s">
        <v>10363</v>
      </c>
    </row>
    <row r="3607" spans="1:2">
      <c r="A3607" s="8" t="s">
        <v>4323</v>
      </c>
      <c r="B3607" t="s">
        <v>10404</v>
      </c>
    </row>
    <row r="3608" spans="1:2">
      <c r="A3608" s="8" t="s">
        <v>654</v>
      </c>
      <c r="B3608" t="s">
        <v>10339</v>
      </c>
    </row>
    <row r="3609" spans="1:2">
      <c r="A3609" s="8" t="s">
        <v>4324</v>
      </c>
      <c r="B3609" t="s">
        <v>10475</v>
      </c>
    </row>
    <row r="3610" spans="1:2">
      <c r="A3610" s="8" t="s">
        <v>209</v>
      </c>
      <c r="B3610" t="s">
        <v>10295</v>
      </c>
    </row>
    <row r="3611" spans="1:2">
      <c r="A3611" s="8" t="s">
        <v>4325</v>
      </c>
      <c r="B3611" t="s">
        <v>10331</v>
      </c>
    </row>
    <row r="3612" spans="1:2">
      <c r="A3612" s="8" t="s">
        <v>4326</v>
      </c>
      <c r="B3612" t="s">
        <v>10370</v>
      </c>
    </row>
    <row r="3613" spans="1:2">
      <c r="A3613" s="8" t="s">
        <v>925</v>
      </c>
      <c r="B3613" t="s">
        <v>10333</v>
      </c>
    </row>
    <row r="3614" spans="1:2">
      <c r="A3614" s="8" t="s">
        <v>4327</v>
      </c>
      <c r="B3614" t="s">
        <v>940</v>
      </c>
    </row>
    <row r="3615" spans="1:2">
      <c r="A3615" s="8" t="s">
        <v>4328</v>
      </c>
      <c r="B3615" t="s">
        <v>10305</v>
      </c>
    </row>
    <row r="3616" spans="1:2">
      <c r="A3616" s="8" t="s">
        <v>4329</v>
      </c>
      <c r="B3616" t="s">
        <v>940</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298</v>
      </c>
      <c r="B3622" t="s">
        <v>10491</v>
      </c>
    </row>
    <row r="3623" spans="1:2">
      <c r="A3623" s="8" t="s">
        <v>42</v>
      </c>
      <c r="B3623" t="s">
        <v>10295</v>
      </c>
    </row>
    <row r="3624" spans="1:2">
      <c r="A3624" s="8" t="s">
        <v>4335</v>
      </c>
      <c r="B3624" t="s">
        <v>10349</v>
      </c>
    </row>
    <row r="3625" spans="1:2">
      <c r="A3625" s="8" t="s">
        <v>4336</v>
      </c>
      <c r="B3625" t="s">
        <v>10286</v>
      </c>
    </row>
    <row r="3626" spans="1:2">
      <c r="A3626" s="8" t="s">
        <v>342</v>
      </c>
      <c r="B3626" t="s">
        <v>10323</v>
      </c>
    </row>
    <row r="3627" spans="1:2">
      <c r="A3627" s="8" t="s">
        <v>4337</v>
      </c>
      <c r="B3627" t="s">
        <v>10480</v>
      </c>
    </row>
    <row r="3628" spans="1:2">
      <c r="A3628" s="8" t="s">
        <v>4338</v>
      </c>
      <c r="B3628" t="s">
        <v>10389</v>
      </c>
    </row>
    <row r="3629" spans="1:2">
      <c r="A3629" s="8" t="s">
        <v>533</v>
      </c>
      <c r="B3629" t="s">
        <v>10295</v>
      </c>
    </row>
    <row r="3630" spans="1:2">
      <c r="A3630" s="8" t="s">
        <v>4339</v>
      </c>
      <c r="B3630" t="s">
        <v>10474</v>
      </c>
    </row>
    <row r="3631" spans="1:2">
      <c r="A3631" s="8" t="s">
        <v>4340</v>
      </c>
      <c r="B3631" t="s">
        <v>10301</v>
      </c>
    </row>
    <row r="3632" spans="1:2">
      <c r="A3632" s="8" t="s">
        <v>4341</v>
      </c>
      <c r="B3632" t="s">
        <v>10285</v>
      </c>
    </row>
    <row r="3633" spans="1:2">
      <c r="A3633" s="8" t="s">
        <v>116</v>
      </c>
      <c r="B3633" t="s">
        <v>10300</v>
      </c>
    </row>
    <row r="3634" spans="1:2">
      <c r="A3634" s="8" t="s">
        <v>4342</v>
      </c>
      <c r="B3634" t="s">
        <v>10291</v>
      </c>
    </row>
    <row r="3635" spans="1:2">
      <c r="A3635" s="8" t="s">
        <v>601</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940</v>
      </c>
    </row>
    <row r="3655" spans="1:2">
      <c r="A3655" s="8" t="s">
        <v>4362</v>
      </c>
      <c r="B3655" t="s">
        <v>10284</v>
      </c>
    </row>
    <row r="3656" spans="1:2">
      <c r="A3656" s="8" t="s">
        <v>4363</v>
      </c>
      <c r="B3656" t="s">
        <v>10321</v>
      </c>
    </row>
    <row r="3657" spans="1:2">
      <c r="A3657" s="8" t="s">
        <v>413</v>
      </c>
      <c r="B3657" t="s">
        <v>10366</v>
      </c>
    </row>
    <row r="3658" spans="1:2">
      <c r="A3658" s="8" t="s">
        <v>341</v>
      </c>
      <c r="B3658" t="s">
        <v>10305</v>
      </c>
    </row>
    <row r="3659" spans="1:2">
      <c r="A3659" s="8" t="s">
        <v>4364</v>
      </c>
      <c r="B3659" t="s">
        <v>10531</v>
      </c>
    </row>
    <row r="3660" spans="1:2">
      <c r="A3660" s="8" t="s">
        <v>4365</v>
      </c>
      <c r="B3660" t="s">
        <v>10285</v>
      </c>
    </row>
    <row r="3661" spans="1:2">
      <c r="A3661" s="8" t="s">
        <v>4366</v>
      </c>
      <c r="B3661" t="s">
        <v>10284</v>
      </c>
    </row>
    <row r="3662" spans="1:2">
      <c r="A3662" s="8" t="s">
        <v>100</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214</v>
      </c>
      <c r="B3667" t="s">
        <v>10455</v>
      </c>
    </row>
    <row r="3668" spans="1:2">
      <c r="A3668" s="8" t="s">
        <v>4371</v>
      </c>
      <c r="B3668" t="s">
        <v>10384</v>
      </c>
    </row>
    <row r="3669" spans="1:2">
      <c r="A3669" s="8" t="s">
        <v>365</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940</v>
      </c>
    </row>
    <row r="3675" spans="1:2">
      <c r="A3675" s="8" t="s">
        <v>4377</v>
      </c>
      <c r="B3675" t="s">
        <v>940</v>
      </c>
    </row>
    <row r="3676" spans="1:2">
      <c r="A3676" s="8" t="s">
        <v>4378</v>
      </c>
      <c r="B3676" t="s">
        <v>10301</v>
      </c>
    </row>
    <row r="3677" spans="1:2">
      <c r="A3677" s="8" t="s">
        <v>4379</v>
      </c>
      <c r="B3677" t="s">
        <v>940</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335</v>
      </c>
      <c r="B3690" t="s">
        <v>10344</v>
      </c>
    </row>
    <row r="3691" spans="1:2">
      <c r="A3691" s="8" t="s">
        <v>4392</v>
      </c>
      <c r="B3691" t="s">
        <v>10306</v>
      </c>
    </row>
    <row r="3692" spans="1:2">
      <c r="A3692" s="8" t="s">
        <v>4393</v>
      </c>
      <c r="B3692" t="s">
        <v>10285</v>
      </c>
    </row>
    <row r="3693" spans="1:2">
      <c r="A3693" s="8" t="s">
        <v>4394</v>
      </c>
      <c r="B3693" t="s">
        <v>10291</v>
      </c>
    </row>
    <row r="3694" spans="1:2">
      <c r="A3694" s="8" t="s">
        <v>862</v>
      </c>
      <c r="B3694" t="s">
        <v>10304</v>
      </c>
    </row>
    <row r="3695" spans="1:2">
      <c r="A3695" s="8" t="s">
        <v>4395</v>
      </c>
      <c r="B3695" t="s">
        <v>10384</v>
      </c>
    </row>
    <row r="3696" spans="1:2">
      <c r="A3696" s="8" t="s">
        <v>4396</v>
      </c>
      <c r="B3696" t="s">
        <v>10406</v>
      </c>
    </row>
    <row r="3697" spans="1:2">
      <c r="A3697" s="8" t="s">
        <v>725</v>
      </c>
      <c r="B3697" t="s">
        <v>10339</v>
      </c>
    </row>
    <row r="3698" spans="1:2">
      <c r="A3698" s="8" t="s">
        <v>4397</v>
      </c>
      <c r="B3698" t="s">
        <v>10317</v>
      </c>
    </row>
    <row r="3699" spans="1:2">
      <c r="A3699" s="8" t="s">
        <v>4398</v>
      </c>
      <c r="B3699" t="s">
        <v>10327</v>
      </c>
    </row>
    <row r="3700" spans="1:2">
      <c r="A3700" s="8" t="s">
        <v>325</v>
      </c>
      <c r="B3700" t="s">
        <v>10339</v>
      </c>
    </row>
    <row r="3701" spans="1:2">
      <c r="A3701" s="8" t="s">
        <v>317</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733</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271</v>
      </c>
      <c r="B3726" t="s">
        <v>10304</v>
      </c>
    </row>
    <row r="3727" spans="1:2">
      <c r="A3727" s="8" t="s">
        <v>4422</v>
      </c>
      <c r="B3727" t="s">
        <v>10422</v>
      </c>
    </row>
    <row r="3728" spans="1:2">
      <c r="A3728" s="8" t="s">
        <v>4423</v>
      </c>
      <c r="B3728" t="s">
        <v>940</v>
      </c>
    </row>
    <row r="3729" spans="1:2">
      <c r="A3729" s="8" t="s">
        <v>4424</v>
      </c>
      <c r="B3729" t="s">
        <v>10543</v>
      </c>
    </row>
    <row r="3730" spans="1:2">
      <c r="A3730" s="8" t="s">
        <v>4425</v>
      </c>
      <c r="B3730" t="s">
        <v>10408</v>
      </c>
    </row>
    <row r="3731" spans="1:2">
      <c r="A3731" s="8" t="s">
        <v>4426</v>
      </c>
      <c r="B3731" t="s">
        <v>10285</v>
      </c>
    </row>
    <row r="3732" spans="1:2">
      <c r="A3732" s="8" t="s">
        <v>4427</v>
      </c>
      <c r="B3732" t="s">
        <v>940</v>
      </c>
    </row>
    <row r="3733" spans="1:2">
      <c r="A3733" s="8" t="s">
        <v>4428</v>
      </c>
      <c r="B3733" t="s">
        <v>940</v>
      </c>
    </row>
    <row r="3734" spans="1:2">
      <c r="A3734" s="8" t="s">
        <v>4429</v>
      </c>
      <c r="B3734" t="s">
        <v>940</v>
      </c>
    </row>
    <row r="3735" spans="1:2">
      <c r="A3735" s="8" t="s">
        <v>4430</v>
      </c>
      <c r="B3735" t="s">
        <v>10404</v>
      </c>
    </row>
    <row r="3736" spans="1:2">
      <c r="A3736" s="8" t="s">
        <v>4431</v>
      </c>
      <c r="B3736" t="s">
        <v>10286</v>
      </c>
    </row>
    <row r="3737" spans="1:2">
      <c r="A3737" s="8" t="s">
        <v>4432</v>
      </c>
      <c r="B3737" t="s">
        <v>10300</v>
      </c>
    </row>
    <row r="3738" spans="1:2">
      <c r="A3738" s="8" t="s">
        <v>468</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164</v>
      </c>
      <c r="B3744" t="s">
        <v>10300</v>
      </c>
    </row>
    <row r="3745" spans="1:2">
      <c r="A3745" s="8" t="s">
        <v>4438</v>
      </c>
      <c r="B3745" t="s">
        <v>10373</v>
      </c>
    </row>
    <row r="3746" spans="1:2">
      <c r="A3746" s="8" t="s">
        <v>642</v>
      </c>
      <c r="B3746" t="s">
        <v>10301</v>
      </c>
    </row>
    <row r="3747" spans="1:2">
      <c r="A3747" s="8" t="s">
        <v>358</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557</v>
      </c>
      <c r="B3758" t="s">
        <v>10294</v>
      </c>
    </row>
    <row r="3759" spans="1:2">
      <c r="A3759" s="8" t="s">
        <v>668</v>
      </c>
      <c r="B3759" t="s">
        <v>10385</v>
      </c>
    </row>
    <row r="3760" spans="1:2">
      <c r="A3760" s="8" t="s">
        <v>4449</v>
      </c>
      <c r="B3760" t="s">
        <v>10331</v>
      </c>
    </row>
    <row r="3761" spans="1:2">
      <c r="A3761" s="8" t="s">
        <v>4450</v>
      </c>
      <c r="B3761" t="s">
        <v>10306</v>
      </c>
    </row>
    <row r="3762" spans="1:2">
      <c r="A3762" s="8" t="s">
        <v>279</v>
      </c>
      <c r="B3762" t="s">
        <v>10544</v>
      </c>
    </row>
    <row r="3763" spans="1:2">
      <c r="A3763" s="8" t="s">
        <v>4451</v>
      </c>
      <c r="B3763" t="s">
        <v>10418</v>
      </c>
    </row>
    <row r="3764" spans="1:2">
      <c r="A3764" s="8" t="s">
        <v>4452</v>
      </c>
      <c r="B3764" t="s">
        <v>10418</v>
      </c>
    </row>
    <row r="3765" spans="1:2">
      <c r="A3765" s="8" t="s">
        <v>423</v>
      </c>
      <c r="B3765" t="s">
        <v>10330</v>
      </c>
    </row>
    <row r="3766" spans="1:2">
      <c r="A3766" s="8" t="s">
        <v>4453</v>
      </c>
      <c r="B3766" t="s">
        <v>10291</v>
      </c>
    </row>
    <row r="3767" spans="1:2">
      <c r="A3767" s="8" t="s">
        <v>4454</v>
      </c>
      <c r="B3767" t="s">
        <v>10545</v>
      </c>
    </row>
    <row r="3768" spans="1:2">
      <c r="A3768" s="8" t="s">
        <v>245</v>
      </c>
      <c r="B3768" t="s">
        <v>10300</v>
      </c>
    </row>
    <row r="3769" spans="1:2">
      <c r="A3769" s="8" t="s">
        <v>4455</v>
      </c>
      <c r="B3769" t="s">
        <v>10348</v>
      </c>
    </row>
    <row r="3770" spans="1:2">
      <c r="A3770" s="8" t="s">
        <v>4456</v>
      </c>
      <c r="B3770" t="s">
        <v>10291</v>
      </c>
    </row>
    <row r="3771" spans="1:2">
      <c r="A3771" s="8" t="s">
        <v>826</v>
      </c>
      <c r="B3771" t="s">
        <v>10295</v>
      </c>
    </row>
    <row r="3772" spans="1:2">
      <c r="A3772" s="8" t="s">
        <v>4457</v>
      </c>
      <c r="B3772" t="s">
        <v>10344</v>
      </c>
    </row>
    <row r="3773" spans="1:2">
      <c r="A3773" s="8" t="s">
        <v>4458</v>
      </c>
      <c r="B3773" t="s">
        <v>940</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940</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251</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94</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69</v>
      </c>
      <c r="B3809" t="s">
        <v>10295</v>
      </c>
    </row>
    <row r="3810" spans="1:2">
      <c r="A3810" s="8" t="s">
        <v>4492</v>
      </c>
      <c r="B3810" t="s">
        <v>10523</v>
      </c>
    </row>
    <row r="3811" spans="1:2">
      <c r="A3811" s="8" t="s">
        <v>127</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375</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555</v>
      </c>
      <c r="B3822" t="s">
        <v>10293</v>
      </c>
    </row>
    <row r="3823" spans="1:2">
      <c r="A3823" s="8" t="s">
        <v>4502</v>
      </c>
      <c r="B3823" t="s">
        <v>10351</v>
      </c>
    </row>
    <row r="3824" spans="1:2">
      <c r="A3824" s="8" t="s">
        <v>4503</v>
      </c>
      <c r="B3824" t="s">
        <v>10330</v>
      </c>
    </row>
    <row r="3825" spans="1:2">
      <c r="A3825" s="8" t="s">
        <v>4504</v>
      </c>
      <c r="B3825" t="s">
        <v>10292</v>
      </c>
    </row>
    <row r="3826" spans="1:2">
      <c r="A3826" s="8" t="s">
        <v>149</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940</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922</v>
      </c>
      <c r="B3839" t="s">
        <v>10319</v>
      </c>
    </row>
    <row r="3840" spans="1:2">
      <c r="A3840" s="8" t="s">
        <v>4517</v>
      </c>
      <c r="B3840" t="s">
        <v>10313</v>
      </c>
    </row>
    <row r="3841" spans="1:2">
      <c r="A3841" s="8" t="s">
        <v>4518</v>
      </c>
      <c r="B3841" t="s">
        <v>10340</v>
      </c>
    </row>
    <row r="3842" spans="1:2">
      <c r="A3842" s="8" t="s">
        <v>4519</v>
      </c>
      <c r="B3842" t="s">
        <v>10284</v>
      </c>
    </row>
    <row r="3843" spans="1:2">
      <c r="A3843" s="8" t="s">
        <v>416</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940</v>
      </c>
    </row>
    <row r="3852" spans="1:2">
      <c r="A3852" s="8" t="s">
        <v>269</v>
      </c>
      <c r="B3852" t="s">
        <v>10343</v>
      </c>
    </row>
    <row r="3853" spans="1:2">
      <c r="A3853" s="8" t="s">
        <v>4528</v>
      </c>
      <c r="B3853" t="s">
        <v>10348</v>
      </c>
    </row>
    <row r="3854" spans="1:2">
      <c r="A3854" s="8" t="s">
        <v>617</v>
      </c>
      <c r="B3854" t="s">
        <v>10338</v>
      </c>
    </row>
    <row r="3855" spans="1:2">
      <c r="A3855" s="8" t="s">
        <v>4529</v>
      </c>
      <c r="B3855" t="s">
        <v>10385</v>
      </c>
    </row>
    <row r="3856" spans="1:2">
      <c r="A3856" s="8" t="s">
        <v>580</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686</v>
      </c>
      <c r="B3864" t="s">
        <v>10339</v>
      </c>
    </row>
    <row r="3865" spans="1:2">
      <c r="A3865" s="8" t="s">
        <v>4537</v>
      </c>
      <c r="B3865" t="s">
        <v>10295</v>
      </c>
    </row>
    <row r="3866" spans="1:2">
      <c r="A3866" s="8" t="s">
        <v>4538</v>
      </c>
      <c r="B3866" t="s">
        <v>940</v>
      </c>
    </row>
    <row r="3867" spans="1:2">
      <c r="A3867" s="8" t="s">
        <v>708</v>
      </c>
      <c r="B3867" t="s">
        <v>10382</v>
      </c>
    </row>
    <row r="3868" spans="1:2">
      <c r="A3868" s="8" t="s">
        <v>4539</v>
      </c>
      <c r="B3868" t="s">
        <v>10323</v>
      </c>
    </row>
    <row r="3869" spans="1:2">
      <c r="A3869" s="8" t="s">
        <v>447</v>
      </c>
      <c r="B3869" t="s">
        <v>10448</v>
      </c>
    </row>
    <row r="3870" spans="1:2">
      <c r="A3870" s="8" t="s">
        <v>4540</v>
      </c>
      <c r="B3870" t="s">
        <v>10286</v>
      </c>
    </row>
    <row r="3871" spans="1:2">
      <c r="A3871" s="8" t="s">
        <v>4541</v>
      </c>
      <c r="B3871" t="s">
        <v>10347</v>
      </c>
    </row>
    <row r="3872" spans="1:2">
      <c r="A3872" s="8" t="s">
        <v>145</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340</v>
      </c>
      <c r="B3880" t="s">
        <v>10339</v>
      </c>
    </row>
    <row r="3881" spans="1:2">
      <c r="A3881" s="8" t="s">
        <v>4549</v>
      </c>
      <c r="B3881" t="s">
        <v>10344</v>
      </c>
    </row>
    <row r="3882" spans="1:2">
      <c r="A3882" s="8" t="s">
        <v>4550</v>
      </c>
      <c r="B3882" t="s">
        <v>10478</v>
      </c>
    </row>
    <row r="3883" spans="1:2">
      <c r="A3883" s="8" t="s">
        <v>4551</v>
      </c>
      <c r="B3883" t="s">
        <v>10333</v>
      </c>
    </row>
    <row r="3884" spans="1:2">
      <c r="A3884" s="8" t="s">
        <v>166</v>
      </c>
      <c r="B3884" t="s">
        <v>10290</v>
      </c>
    </row>
    <row r="3885" spans="1:2">
      <c r="A3885" s="8" t="s">
        <v>511</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429</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940</v>
      </c>
    </row>
    <row r="3898" spans="1:2">
      <c r="A3898" s="8" t="s">
        <v>4563</v>
      </c>
      <c r="B3898" t="s">
        <v>10341</v>
      </c>
    </row>
    <row r="3899" spans="1:2">
      <c r="A3899" s="8" t="s">
        <v>621</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644</v>
      </c>
      <c r="B3907" t="s">
        <v>10336</v>
      </c>
    </row>
    <row r="3908" spans="1:2">
      <c r="A3908" s="8" t="s">
        <v>4571</v>
      </c>
      <c r="B3908" t="s">
        <v>10331</v>
      </c>
    </row>
    <row r="3909" spans="1:2">
      <c r="A3909" s="8" t="s">
        <v>424</v>
      </c>
      <c r="B3909" t="s">
        <v>10331</v>
      </c>
    </row>
    <row r="3910" spans="1:2">
      <c r="A3910" s="8" t="s">
        <v>4572</v>
      </c>
      <c r="B3910" t="s">
        <v>10285</v>
      </c>
    </row>
    <row r="3911" spans="1:2">
      <c r="A3911" s="8" t="s">
        <v>354</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929</v>
      </c>
      <c r="B3920" t="s">
        <v>10304</v>
      </c>
    </row>
    <row r="3921" spans="1:2">
      <c r="A3921" s="8" t="s">
        <v>4581</v>
      </c>
      <c r="B3921" t="s">
        <v>10283</v>
      </c>
    </row>
    <row r="3922" spans="1:2">
      <c r="A3922" s="8" t="s">
        <v>4582</v>
      </c>
      <c r="B3922" t="s">
        <v>10547</v>
      </c>
    </row>
    <row r="3923" spans="1:2">
      <c r="A3923" s="8" t="s">
        <v>4583</v>
      </c>
      <c r="B3923" t="s">
        <v>10305</v>
      </c>
    </row>
    <row r="3924" spans="1:2">
      <c r="A3924" s="8" t="s">
        <v>152</v>
      </c>
      <c r="B3924" t="s">
        <v>10450</v>
      </c>
    </row>
    <row r="3925" spans="1:2">
      <c r="A3925" s="8" t="s">
        <v>212</v>
      </c>
      <c r="B3925" t="s">
        <v>10329</v>
      </c>
    </row>
    <row r="3926" spans="1:2">
      <c r="A3926" s="8" t="s">
        <v>4584</v>
      </c>
      <c r="B3926" t="s">
        <v>10348</v>
      </c>
    </row>
    <row r="3927" spans="1:2">
      <c r="A3927" s="8" t="s">
        <v>4585</v>
      </c>
      <c r="B3927" t="s">
        <v>10325</v>
      </c>
    </row>
    <row r="3928" spans="1:2">
      <c r="A3928" s="8" t="s">
        <v>333</v>
      </c>
      <c r="B3928" t="s">
        <v>10290</v>
      </c>
    </row>
    <row r="3929" spans="1:2">
      <c r="A3929" s="8" t="s">
        <v>199</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855</v>
      </c>
      <c r="B3935" t="s">
        <v>10338</v>
      </c>
    </row>
    <row r="3936" spans="1:2">
      <c r="A3936" s="8" t="s">
        <v>603</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40</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920</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940</v>
      </c>
    </row>
    <row r="3957" spans="1:2">
      <c r="A3957" s="8" t="s">
        <v>4609</v>
      </c>
      <c r="B3957" t="s">
        <v>10464</v>
      </c>
    </row>
    <row r="3958" spans="1:2">
      <c r="A3958" s="8" t="s">
        <v>138</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332</v>
      </c>
      <c r="B3971" t="s">
        <v>10338</v>
      </c>
    </row>
    <row r="3972" spans="1:2">
      <c r="A3972" s="8" t="s">
        <v>446</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307</v>
      </c>
      <c r="B3980" t="s">
        <v>10284</v>
      </c>
    </row>
    <row r="3981" spans="1:2">
      <c r="A3981" s="8" t="s">
        <v>4629</v>
      </c>
      <c r="B3981" t="s">
        <v>10501</v>
      </c>
    </row>
    <row r="3982" spans="1:2">
      <c r="A3982" s="8" t="s">
        <v>638</v>
      </c>
      <c r="B3982" t="s">
        <v>10521</v>
      </c>
    </row>
    <row r="3983" spans="1:2">
      <c r="A3983" s="8" t="s">
        <v>4630</v>
      </c>
      <c r="B3983" t="s">
        <v>10383</v>
      </c>
    </row>
    <row r="3984" spans="1:2">
      <c r="A3984" s="8" t="s">
        <v>473</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940</v>
      </c>
    </row>
    <row r="3990" spans="1:2">
      <c r="A3990" s="8" t="s">
        <v>4636</v>
      </c>
      <c r="B3990" t="s">
        <v>10477</v>
      </c>
    </row>
    <row r="3991" spans="1:2">
      <c r="A3991" s="8" t="s">
        <v>504</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940</v>
      </c>
    </row>
    <row r="4002" spans="1:2">
      <c r="A4002" s="8" t="s">
        <v>4647</v>
      </c>
      <c r="B4002" t="s">
        <v>940</v>
      </c>
    </row>
    <row r="4003" spans="1:2">
      <c r="A4003" s="8" t="s">
        <v>4648</v>
      </c>
      <c r="B4003" t="s">
        <v>10300</v>
      </c>
    </row>
    <row r="4004" spans="1:2">
      <c r="A4004" s="8" t="s">
        <v>4649</v>
      </c>
      <c r="B4004" t="s">
        <v>940</v>
      </c>
    </row>
    <row r="4005" spans="1:2">
      <c r="A4005" s="8" t="s">
        <v>4650</v>
      </c>
      <c r="B4005" t="s">
        <v>10311</v>
      </c>
    </row>
    <row r="4006" spans="1:2">
      <c r="A4006" s="8" t="s">
        <v>4651</v>
      </c>
      <c r="B4006" t="s">
        <v>940</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924</v>
      </c>
      <c r="B4016" t="s">
        <v>10351</v>
      </c>
    </row>
    <row r="4017" spans="1:2">
      <c r="A4017" s="8" t="s">
        <v>4661</v>
      </c>
      <c r="B4017" t="s">
        <v>10301</v>
      </c>
    </row>
    <row r="4018" spans="1:2">
      <c r="A4018" s="8" t="s">
        <v>222</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940</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449</v>
      </c>
      <c r="B4037" t="s">
        <v>10290</v>
      </c>
    </row>
    <row r="4038" spans="1:2">
      <c r="A4038" s="8" t="s">
        <v>628</v>
      </c>
      <c r="B4038" t="s">
        <v>10349</v>
      </c>
    </row>
    <row r="4039" spans="1:2">
      <c r="A4039" s="8" t="s">
        <v>161</v>
      </c>
      <c r="B4039" t="s">
        <v>10295</v>
      </c>
    </row>
    <row r="4040" spans="1:2">
      <c r="A4040" s="8" t="s">
        <v>695</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940</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319</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197</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70</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940</v>
      </c>
    </row>
    <row r="4076" spans="1:2">
      <c r="A4076" s="8" t="s">
        <v>27</v>
      </c>
      <c r="B4076" t="s">
        <v>10347</v>
      </c>
    </row>
    <row r="4077" spans="1:2">
      <c r="A4077" s="8" t="s">
        <v>4712</v>
      </c>
      <c r="B4077" t="s">
        <v>10290</v>
      </c>
    </row>
    <row r="4078" spans="1:2">
      <c r="A4078" s="8" t="s">
        <v>495</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940</v>
      </c>
    </row>
    <row r="4085" spans="1:2">
      <c r="A4085" s="8" t="s">
        <v>4719</v>
      </c>
      <c r="B4085" t="s">
        <v>10324</v>
      </c>
    </row>
    <row r="4086" spans="1:2">
      <c r="A4086" s="8" t="s">
        <v>4720</v>
      </c>
      <c r="B4086" t="s">
        <v>10306</v>
      </c>
    </row>
    <row r="4087" spans="1:2">
      <c r="A4087" s="8" t="s">
        <v>4721</v>
      </c>
      <c r="B4087" t="s">
        <v>10464</v>
      </c>
    </row>
    <row r="4088" spans="1:2">
      <c r="A4088" s="8" t="s">
        <v>185</v>
      </c>
      <c r="B4088" t="s">
        <v>10363</v>
      </c>
    </row>
    <row r="4089" spans="1:2">
      <c r="A4089" s="8" t="s">
        <v>4722</v>
      </c>
      <c r="B4089" t="s">
        <v>10466</v>
      </c>
    </row>
    <row r="4090" spans="1:2">
      <c r="A4090" s="8" t="s">
        <v>130</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940</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647</v>
      </c>
      <c r="B4110" t="s">
        <v>10347</v>
      </c>
    </row>
    <row r="4111" spans="1:2">
      <c r="A4111" s="8" t="s">
        <v>614</v>
      </c>
      <c r="B4111" t="s">
        <v>10304</v>
      </c>
    </row>
    <row r="4112" spans="1:2">
      <c r="A4112" s="8" t="s">
        <v>756</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38</v>
      </c>
      <c r="B4120" t="s">
        <v>10326</v>
      </c>
    </row>
    <row r="4121" spans="1:2">
      <c r="A4121" s="8" t="s">
        <v>4749</v>
      </c>
      <c r="B4121" t="s">
        <v>10476</v>
      </c>
    </row>
    <row r="4122" spans="1:2">
      <c r="A4122" s="8" t="s">
        <v>4750</v>
      </c>
      <c r="B4122" t="s">
        <v>10327</v>
      </c>
    </row>
    <row r="4123" spans="1:2">
      <c r="A4123" s="8" t="s">
        <v>525</v>
      </c>
      <c r="B4123" t="s">
        <v>10348</v>
      </c>
    </row>
    <row r="4124" spans="1:2">
      <c r="A4124" s="8" t="s">
        <v>4751</v>
      </c>
      <c r="B4124" t="s">
        <v>10528</v>
      </c>
    </row>
    <row r="4125" spans="1:2">
      <c r="A4125" s="8" t="s">
        <v>4752</v>
      </c>
      <c r="B4125" t="s">
        <v>10291</v>
      </c>
    </row>
    <row r="4126" spans="1:2">
      <c r="A4126" s="8" t="s">
        <v>4753</v>
      </c>
      <c r="B4126" t="s">
        <v>940</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377</v>
      </c>
      <c r="B4132" t="s">
        <v>10323</v>
      </c>
    </row>
    <row r="4133" spans="1:2">
      <c r="A4133" s="8" t="s">
        <v>4759</v>
      </c>
      <c r="B4133" t="s">
        <v>10518</v>
      </c>
    </row>
    <row r="4134" spans="1:2">
      <c r="A4134" s="8" t="s">
        <v>4760</v>
      </c>
      <c r="B4134" t="s">
        <v>940</v>
      </c>
    </row>
    <row r="4135" spans="1:2">
      <c r="A4135" s="8" t="s">
        <v>4761</v>
      </c>
      <c r="B4135" t="s">
        <v>10286</v>
      </c>
    </row>
    <row r="4136" spans="1:2">
      <c r="A4136" s="8" t="s">
        <v>4762</v>
      </c>
      <c r="B4136" t="s">
        <v>10427</v>
      </c>
    </row>
    <row r="4137" spans="1:2">
      <c r="A4137" s="8" t="s">
        <v>747</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516</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256</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524</v>
      </c>
      <c r="B4160" t="s">
        <v>10290</v>
      </c>
    </row>
    <row r="4161" spans="1:2">
      <c r="A4161" s="8" t="s">
        <v>4783</v>
      </c>
      <c r="B4161" t="s">
        <v>10306</v>
      </c>
    </row>
    <row r="4162" spans="1:2">
      <c r="A4162" s="8" t="s">
        <v>4784</v>
      </c>
      <c r="B4162" t="s">
        <v>10291</v>
      </c>
    </row>
    <row r="4163" spans="1:2">
      <c r="A4163" s="8" t="s">
        <v>221</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81</v>
      </c>
      <c r="B4170" t="s">
        <v>10347</v>
      </c>
    </row>
    <row r="4171" spans="1:2">
      <c r="A4171" s="8" t="s">
        <v>219</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51</v>
      </c>
      <c r="B4178" t="s">
        <v>10393</v>
      </c>
    </row>
    <row r="4179" spans="1:2">
      <c r="A4179" s="8" t="s">
        <v>4797</v>
      </c>
      <c r="B4179" t="s">
        <v>10476</v>
      </c>
    </row>
    <row r="4180" spans="1:2">
      <c r="A4180" s="8" t="s">
        <v>4798</v>
      </c>
      <c r="B4180" t="s">
        <v>10291</v>
      </c>
    </row>
    <row r="4181" spans="1:2">
      <c r="A4181" s="8" t="s">
        <v>4799</v>
      </c>
      <c r="B4181" t="s">
        <v>940</v>
      </c>
    </row>
    <row r="4182" spans="1:2">
      <c r="A4182" s="8" t="s">
        <v>727</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565</v>
      </c>
      <c r="B4187" t="s">
        <v>10304</v>
      </c>
    </row>
    <row r="4188" spans="1:2">
      <c r="A4188" s="8" t="s">
        <v>4804</v>
      </c>
      <c r="B4188" t="s">
        <v>10317</v>
      </c>
    </row>
    <row r="4189" spans="1:2">
      <c r="A4189" s="8" t="s">
        <v>101</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940</v>
      </c>
    </row>
    <row r="4194" spans="1:2">
      <c r="A4194" s="8" t="s">
        <v>284</v>
      </c>
      <c r="B4194" t="s">
        <v>10300</v>
      </c>
    </row>
    <row r="4195" spans="1:2">
      <c r="A4195" s="8" t="s">
        <v>406</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940</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311</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49</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205</v>
      </c>
      <c r="B4233" t="s">
        <v>10285</v>
      </c>
    </row>
    <row r="4234" spans="1:2">
      <c r="A4234" s="8" t="s">
        <v>4844</v>
      </c>
      <c r="B4234" t="s">
        <v>10347</v>
      </c>
    </row>
    <row r="4235" spans="1:2">
      <c r="A4235" s="8" t="s">
        <v>477</v>
      </c>
      <c r="B4235" t="s">
        <v>10305</v>
      </c>
    </row>
    <row r="4236" spans="1:2">
      <c r="A4236" s="8" t="s">
        <v>4845</v>
      </c>
      <c r="B4236" t="s">
        <v>10301</v>
      </c>
    </row>
    <row r="4237" spans="1:2">
      <c r="A4237" s="8" t="s">
        <v>4846</v>
      </c>
      <c r="B4237" t="s">
        <v>10414</v>
      </c>
    </row>
    <row r="4238" spans="1:2">
      <c r="A4238" s="8" t="s">
        <v>403</v>
      </c>
      <c r="B4238" t="s">
        <v>10367</v>
      </c>
    </row>
    <row r="4239" spans="1:2">
      <c r="A4239" s="8" t="s">
        <v>4847</v>
      </c>
      <c r="B4239" t="s">
        <v>10348</v>
      </c>
    </row>
    <row r="4240" spans="1:2">
      <c r="A4240" s="8" t="s">
        <v>188</v>
      </c>
      <c r="B4240" t="s">
        <v>10338</v>
      </c>
    </row>
    <row r="4241" spans="1:2">
      <c r="A4241" s="8" t="s">
        <v>4848</v>
      </c>
      <c r="B4241" t="s">
        <v>10317</v>
      </c>
    </row>
    <row r="4242" spans="1:2">
      <c r="A4242" s="8" t="s">
        <v>4849</v>
      </c>
      <c r="B4242" t="s">
        <v>10351</v>
      </c>
    </row>
    <row r="4243" spans="1:2">
      <c r="A4243" s="8" t="s">
        <v>4850</v>
      </c>
      <c r="B4243" t="s">
        <v>940</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195</v>
      </c>
      <c r="B4248" t="s">
        <v>10348</v>
      </c>
    </row>
    <row r="4249" spans="1:2">
      <c r="A4249" s="8" t="s">
        <v>724</v>
      </c>
      <c r="B4249" t="s">
        <v>10339</v>
      </c>
    </row>
    <row r="4250" spans="1:2">
      <c r="A4250" s="8" t="s">
        <v>4855</v>
      </c>
      <c r="B4250" t="s">
        <v>10291</v>
      </c>
    </row>
    <row r="4251" spans="1:2">
      <c r="A4251" s="8" t="s">
        <v>4856</v>
      </c>
      <c r="B4251" t="s">
        <v>10291</v>
      </c>
    </row>
    <row r="4252" spans="1:2">
      <c r="A4252" s="8" t="s">
        <v>97</v>
      </c>
      <c r="B4252" t="s">
        <v>10290</v>
      </c>
    </row>
    <row r="4253" spans="1:2">
      <c r="A4253" s="8" t="s">
        <v>4857</v>
      </c>
      <c r="B4253" t="s">
        <v>10286</v>
      </c>
    </row>
    <row r="4254" spans="1:2">
      <c r="A4254" s="8" t="s">
        <v>4858</v>
      </c>
      <c r="B4254" t="s">
        <v>10321</v>
      </c>
    </row>
    <row r="4255" spans="1:2">
      <c r="A4255" s="8" t="s">
        <v>4859</v>
      </c>
      <c r="B4255" t="s">
        <v>10460</v>
      </c>
    </row>
    <row r="4256" spans="1:2">
      <c r="A4256" s="8" t="s">
        <v>552</v>
      </c>
      <c r="B4256" t="s">
        <v>10284</v>
      </c>
    </row>
    <row r="4257" spans="1:2">
      <c r="A4257" s="8" t="s">
        <v>4860</v>
      </c>
      <c r="B4257" t="s">
        <v>10286</v>
      </c>
    </row>
    <row r="4258" spans="1:2">
      <c r="A4258" s="8" t="s">
        <v>4861</v>
      </c>
      <c r="B4258" t="s">
        <v>10369</v>
      </c>
    </row>
    <row r="4259" spans="1:2">
      <c r="A4259" s="8" t="s">
        <v>4862</v>
      </c>
      <c r="B4259" t="s">
        <v>10355</v>
      </c>
    </row>
    <row r="4260" spans="1:2">
      <c r="A4260" s="8" t="s">
        <v>844</v>
      </c>
      <c r="B4260" t="s">
        <v>10503</v>
      </c>
    </row>
    <row r="4261" spans="1:2">
      <c r="A4261" s="8" t="s">
        <v>479</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156</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940</v>
      </c>
    </row>
    <row r="4274" spans="1:2">
      <c r="A4274" s="8" t="s">
        <v>328</v>
      </c>
      <c r="B4274" t="s">
        <v>10305</v>
      </c>
    </row>
    <row r="4275" spans="1:2">
      <c r="A4275" s="8" t="s">
        <v>4874</v>
      </c>
      <c r="B4275" t="s">
        <v>10320</v>
      </c>
    </row>
    <row r="4276" spans="1:2">
      <c r="A4276" s="8" t="s">
        <v>4875</v>
      </c>
      <c r="B4276" t="s">
        <v>10472</v>
      </c>
    </row>
    <row r="4277" spans="1:2">
      <c r="A4277" s="8" t="s">
        <v>4876</v>
      </c>
      <c r="B4277" t="s">
        <v>940</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622</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543</v>
      </c>
      <c r="B4302" t="s">
        <v>10301</v>
      </c>
    </row>
    <row r="4303" spans="1:2">
      <c r="A4303" s="8" t="s">
        <v>4900</v>
      </c>
      <c r="B4303" t="s">
        <v>10306</v>
      </c>
    </row>
    <row r="4304" spans="1:2">
      <c r="A4304" s="8" t="s">
        <v>373</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940</v>
      </c>
    </row>
    <row r="4310" spans="1:2">
      <c r="A4310" s="8" t="s">
        <v>775</v>
      </c>
      <c r="B4310" t="s">
        <v>10295</v>
      </c>
    </row>
    <row r="4311" spans="1:2">
      <c r="A4311" s="8" t="s">
        <v>4906</v>
      </c>
      <c r="B4311" t="s">
        <v>10418</v>
      </c>
    </row>
    <row r="4312" spans="1:2">
      <c r="A4312" s="8" t="s">
        <v>4907</v>
      </c>
      <c r="B4312" t="s">
        <v>10303</v>
      </c>
    </row>
    <row r="4313" spans="1:2">
      <c r="A4313" s="8" t="s">
        <v>536</v>
      </c>
      <c r="B4313" t="s">
        <v>10347</v>
      </c>
    </row>
    <row r="4314" spans="1:2">
      <c r="A4314" s="8" t="s">
        <v>189</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852</v>
      </c>
      <c r="B4320" t="s">
        <v>10301</v>
      </c>
    </row>
    <row r="4321" spans="1:2">
      <c r="A4321" s="8" t="s">
        <v>4913</v>
      </c>
      <c r="B4321" t="s">
        <v>10333</v>
      </c>
    </row>
    <row r="4322" spans="1:2">
      <c r="A4322" s="8" t="s">
        <v>4914</v>
      </c>
      <c r="B4322" t="s">
        <v>10301</v>
      </c>
    </row>
    <row r="4323" spans="1:2">
      <c r="A4323" s="8" t="s">
        <v>367</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940</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537</v>
      </c>
      <c r="B4333" t="s">
        <v>10324</v>
      </c>
    </row>
    <row r="4334" spans="1:2">
      <c r="A4334" s="8" t="s">
        <v>4924</v>
      </c>
      <c r="B4334" t="s">
        <v>10286</v>
      </c>
    </row>
    <row r="4335" spans="1:2">
      <c r="A4335" s="8" t="s">
        <v>344</v>
      </c>
      <c r="B4335" t="s">
        <v>10300</v>
      </c>
    </row>
    <row r="4336" spans="1:2">
      <c r="A4336" s="8" t="s">
        <v>4925</v>
      </c>
      <c r="B4336" t="s">
        <v>10291</v>
      </c>
    </row>
    <row r="4337" spans="1:2">
      <c r="A4337" s="8" t="s">
        <v>4926</v>
      </c>
      <c r="B4337" t="s">
        <v>10383</v>
      </c>
    </row>
    <row r="4338" spans="1:2">
      <c r="A4338" s="8" t="s">
        <v>549</v>
      </c>
      <c r="B4338" t="s">
        <v>10374</v>
      </c>
    </row>
    <row r="4339" spans="1:2">
      <c r="A4339" s="8" t="s">
        <v>4927</v>
      </c>
      <c r="B4339" t="s">
        <v>10291</v>
      </c>
    </row>
    <row r="4340" spans="1:2">
      <c r="A4340" s="8" t="s">
        <v>345</v>
      </c>
      <c r="B4340" t="s">
        <v>10383</v>
      </c>
    </row>
    <row r="4341" spans="1:2">
      <c r="A4341" s="8" t="s">
        <v>4928</v>
      </c>
      <c r="B4341" t="s">
        <v>10449</v>
      </c>
    </row>
    <row r="4342" spans="1:2">
      <c r="A4342" s="8" t="s">
        <v>4929</v>
      </c>
      <c r="B4342" t="s">
        <v>10311</v>
      </c>
    </row>
    <row r="4343" spans="1:2">
      <c r="A4343" s="8" t="s">
        <v>452</v>
      </c>
      <c r="B4343" t="s">
        <v>10323</v>
      </c>
    </row>
    <row r="4344" spans="1:2">
      <c r="A4344" s="8" t="s">
        <v>4930</v>
      </c>
      <c r="B4344" t="s">
        <v>10295</v>
      </c>
    </row>
    <row r="4345" spans="1:2">
      <c r="A4345" s="8" t="s">
        <v>4931</v>
      </c>
      <c r="B4345" t="s">
        <v>10295</v>
      </c>
    </row>
    <row r="4346" spans="1:2">
      <c r="A4346" s="8" t="s">
        <v>250</v>
      </c>
      <c r="B4346" t="s">
        <v>10557</v>
      </c>
    </row>
    <row r="4347" spans="1:2">
      <c r="A4347" s="8" t="s">
        <v>4932</v>
      </c>
      <c r="B4347" t="s">
        <v>10285</v>
      </c>
    </row>
    <row r="4348" spans="1:2">
      <c r="A4348" s="8" t="s">
        <v>4933</v>
      </c>
      <c r="B4348" t="s">
        <v>10301</v>
      </c>
    </row>
    <row r="4349" spans="1:2">
      <c r="A4349" s="8" t="s">
        <v>119</v>
      </c>
      <c r="B4349" t="s">
        <v>10319</v>
      </c>
    </row>
    <row r="4350" spans="1:2">
      <c r="A4350" s="8" t="s">
        <v>4934</v>
      </c>
      <c r="B4350" t="s">
        <v>940</v>
      </c>
    </row>
    <row r="4351" spans="1:2">
      <c r="A4351" s="8" t="s">
        <v>4935</v>
      </c>
      <c r="B4351" t="s">
        <v>10317</v>
      </c>
    </row>
    <row r="4352" spans="1:2">
      <c r="A4352" s="8" t="s">
        <v>4936</v>
      </c>
      <c r="B4352" t="s">
        <v>10338</v>
      </c>
    </row>
    <row r="4353" spans="1:2">
      <c r="A4353" s="8" t="s">
        <v>4937</v>
      </c>
      <c r="B4353" t="s">
        <v>10295</v>
      </c>
    </row>
    <row r="4354" spans="1:2">
      <c r="A4354" s="8" t="s">
        <v>4938</v>
      </c>
      <c r="B4354" t="s">
        <v>940</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940</v>
      </c>
    </row>
    <row r="4369" spans="1:2">
      <c r="A4369" s="8" t="s">
        <v>4953</v>
      </c>
      <c r="B4369" t="s">
        <v>940</v>
      </c>
    </row>
    <row r="4370" spans="1:2">
      <c r="A4370" s="8" t="s">
        <v>4954</v>
      </c>
      <c r="B4370" t="s">
        <v>10294</v>
      </c>
    </row>
    <row r="4371" spans="1:2">
      <c r="A4371" s="8" t="s">
        <v>4955</v>
      </c>
      <c r="B4371" t="s">
        <v>10464</v>
      </c>
    </row>
    <row r="4372" spans="1:2">
      <c r="A4372" s="8" t="s">
        <v>41</v>
      </c>
      <c r="B4372" t="s">
        <v>10374</v>
      </c>
    </row>
    <row r="4373" spans="1:2">
      <c r="A4373" s="8" t="s">
        <v>4956</v>
      </c>
      <c r="B4373" t="s">
        <v>940</v>
      </c>
    </row>
    <row r="4374" spans="1:2">
      <c r="A4374" s="8" t="s">
        <v>4957</v>
      </c>
      <c r="B4374" t="s">
        <v>10321</v>
      </c>
    </row>
    <row r="4375" spans="1:2">
      <c r="A4375" s="8" t="s">
        <v>685</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154</v>
      </c>
      <c r="B4380" t="s">
        <v>10339</v>
      </c>
    </row>
    <row r="4381" spans="1:2">
      <c r="A4381" s="8" t="s">
        <v>489</v>
      </c>
      <c r="B4381" t="s">
        <v>10351</v>
      </c>
    </row>
    <row r="4382" spans="1:2">
      <c r="A4382" s="8" t="s">
        <v>4962</v>
      </c>
      <c r="B4382" t="s">
        <v>10300</v>
      </c>
    </row>
    <row r="4383" spans="1:2">
      <c r="A4383" s="8" t="s">
        <v>4963</v>
      </c>
      <c r="B4383" t="s">
        <v>10470</v>
      </c>
    </row>
    <row r="4384" spans="1:2">
      <c r="A4384" s="8" t="s">
        <v>4964</v>
      </c>
      <c r="B4384" t="s">
        <v>940</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435</v>
      </c>
      <c r="B4397" t="s">
        <v>10327</v>
      </c>
    </row>
    <row r="4398" spans="1:2">
      <c r="A4398" s="8" t="s">
        <v>4977</v>
      </c>
      <c r="B4398" t="s">
        <v>940</v>
      </c>
    </row>
    <row r="4399" spans="1:2">
      <c r="A4399" s="8" t="s">
        <v>4978</v>
      </c>
      <c r="B4399" t="s">
        <v>10438</v>
      </c>
    </row>
    <row r="4400" spans="1:2">
      <c r="A4400" s="8" t="s">
        <v>4979</v>
      </c>
      <c r="B4400" t="s">
        <v>940</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561</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665</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115</v>
      </c>
      <c r="B4418" t="s">
        <v>10300</v>
      </c>
    </row>
    <row r="4419" spans="1:2">
      <c r="A4419" s="8" t="s">
        <v>112</v>
      </c>
      <c r="B4419" t="s">
        <v>10309</v>
      </c>
    </row>
    <row r="4420" spans="1:2">
      <c r="A4420" s="8" t="s">
        <v>4995</v>
      </c>
      <c r="B4420" t="s">
        <v>10384</v>
      </c>
    </row>
    <row r="4421" spans="1:2">
      <c r="A4421" s="8" t="s">
        <v>4996</v>
      </c>
      <c r="B4421" t="s">
        <v>940</v>
      </c>
    </row>
    <row r="4422" spans="1:2">
      <c r="A4422" s="8" t="s">
        <v>4997</v>
      </c>
      <c r="B4422" t="s">
        <v>10342</v>
      </c>
    </row>
    <row r="4423" spans="1:2">
      <c r="A4423" s="8" t="s">
        <v>4998</v>
      </c>
      <c r="B4423" t="s">
        <v>940</v>
      </c>
    </row>
    <row r="4424" spans="1:2">
      <c r="A4424" s="8" t="s">
        <v>114</v>
      </c>
      <c r="B4424" t="s">
        <v>10348</v>
      </c>
    </row>
    <row r="4425" spans="1:2">
      <c r="A4425" s="8" t="s">
        <v>4999</v>
      </c>
      <c r="B4425" t="s">
        <v>10426</v>
      </c>
    </row>
    <row r="4426" spans="1:2">
      <c r="A4426" s="8" t="s">
        <v>5000</v>
      </c>
      <c r="B4426" t="s">
        <v>10317</v>
      </c>
    </row>
    <row r="4427" spans="1:2">
      <c r="A4427" s="8" t="s">
        <v>5001</v>
      </c>
      <c r="B4427" t="s">
        <v>940</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526</v>
      </c>
      <c r="B4446" t="s">
        <v>10324</v>
      </c>
    </row>
    <row r="4447" spans="1:2">
      <c r="A4447" s="8" t="s">
        <v>5020</v>
      </c>
      <c r="B4447" t="s">
        <v>10301</v>
      </c>
    </row>
    <row r="4448" spans="1:2">
      <c r="A4448" s="8" t="s">
        <v>5021</v>
      </c>
      <c r="B4448" t="s">
        <v>10558</v>
      </c>
    </row>
    <row r="4449" spans="1:2">
      <c r="A4449" s="8" t="s">
        <v>5022</v>
      </c>
      <c r="B4449" t="s">
        <v>940</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59</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430</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640</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793</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124</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673</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540</v>
      </c>
      <c r="B4499" t="s">
        <v>10347</v>
      </c>
    </row>
    <row r="4500" spans="1:2">
      <c r="A4500" s="8" t="s">
        <v>5066</v>
      </c>
      <c r="B4500" t="s">
        <v>10533</v>
      </c>
    </row>
    <row r="4501" spans="1:2">
      <c r="A4501" s="8" t="s">
        <v>437</v>
      </c>
      <c r="B4501" t="s">
        <v>10285</v>
      </c>
    </row>
    <row r="4502" spans="1:2">
      <c r="A4502" s="8" t="s">
        <v>5067</v>
      </c>
      <c r="B4502" t="s">
        <v>10291</v>
      </c>
    </row>
    <row r="4503" spans="1:2">
      <c r="A4503" s="8" t="s">
        <v>5068</v>
      </c>
      <c r="B4503" t="s">
        <v>10285</v>
      </c>
    </row>
    <row r="4504" spans="1:2">
      <c r="A4504" s="8" t="s">
        <v>316</v>
      </c>
      <c r="B4504" t="s">
        <v>10559</v>
      </c>
    </row>
    <row r="4505" spans="1:2">
      <c r="A4505" s="8" t="s">
        <v>5069</v>
      </c>
      <c r="B4505" t="s">
        <v>940</v>
      </c>
    </row>
    <row r="4506" spans="1:2">
      <c r="A4506" s="8" t="s">
        <v>5070</v>
      </c>
      <c r="B4506" t="s">
        <v>10299</v>
      </c>
    </row>
    <row r="4507" spans="1:2">
      <c r="A4507" s="8" t="s">
        <v>5071</v>
      </c>
      <c r="B4507" t="s">
        <v>940</v>
      </c>
    </row>
    <row r="4508" spans="1:2">
      <c r="A4508" s="8" t="s">
        <v>242</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353</v>
      </c>
      <c r="B4515" t="s">
        <v>10349</v>
      </c>
    </row>
    <row r="4516" spans="1:2">
      <c r="A4516" s="8" t="s">
        <v>5078</v>
      </c>
      <c r="B4516" t="s">
        <v>10352</v>
      </c>
    </row>
    <row r="4517" spans="1:2">
      <c r="A4517" s="8" t="s">
        <v>5079</v>
      </c>
      <c r="B4517" t="s">
        <v>10560</v>
      </c>
    </row>
    <row r="4518" spans="1:2">
      <c r="A4518" s="8" t="s">
        <v>761</v>
      </c>
      <c r="B4518" t="s">
        <v>10347</v>
      </c>
    </row>
    <row r="4519" spans="1:2">
      <c r="A4519" s="8" t="s">
        <v>5080</v>
      </c>
      <c r="B4519" t="s">
        <v>10301</v>
      </c>
    </row>
    <row r="4520" spans="1:2">
      <c r="A4520" s="8" t="s">
        <v>252</v>
      </c>
      <c r="B4520" t="s">
        <v>10418</v>
      </c>
    </row>
    <row r="4521" spans="1:2">
      <c r="A4521" s="8" t="s">
        <v>5081</v>
      </c>
      <c r="B4521" t="s">
        <v>10363</v>
      </c>
    </row>
    <row r="4522" spans="1:2">
      <c r="A4522" s="8" t="s">
        <v>5082</v>
      </c>
      <c r="B4522" t="s">
        <v>10333</v>
      </c>
    </row>
    <row r="4523" spans="1:2">
      <c r="A4523" s="8" t="s">
        <v>5083</v>
      </c>
      <c r="B4523" t="s">
        <v>10291</v>
      </c>
    </row>
    <row r="4524" spans="1:2">
      <c r="A4524" s="8" t="s">
        <v>122</v>
      </c>
      <c r="B4524" t="s">
        <v>10512</v>
      </c>
    </row>
    <row r="4525" spans="1:2">
      <c r="A4525" s="8" t="s">
        <v>5084</v>
      </c>
      <c r="B4525" t="s">
        <v>10291</v>
      </c>
    </row>
    <row r="4526" spans="1:2">
      <c r="A4526" s="8" t="s">
        <v>5085</v>
      </c>
      <c r="B4526" t="s">
        <v>10347</v>
      </c>
    </row>
    <row r="4527" spans="1:2">
      <c r="A4527" s="8" t="s">
        <v>5086</v>
      </c>
      <c r="B4527" t="s">
        <v>940</v>
      </c>
    </row>
    <row r="4528" spans="1:2">
      <c r="A4528" s="8" t="s">
        <v>5087</v>
      </c>
      <c r="B4528" t="s">
        <v>10300</v>
      </c>
    </row>
    <row r="4529" spans="1:2">
      <c r="A4529" s="8" t="s">
        <v>5088</v>
      </c>
      <c r="B4529" t="s">
        <v>10285</v>
      </c>
    </row>
    <row r="4530" spans="1:2">
      <c r="A4530" s="8" t="s">
        <v>5089</v>
      </c>
      <c r="B4530" t="s">
        <v>940</v>
      </c>
    </row>
    <row r="4531" spans="1:2">
      <c r="A4531" s="8" t="s">
        <v>45</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508</v>
      </c>
      <c r="B4550" t="s">
        <v>10339</v>
      </c>
    </row>
    <row r="4551" spans="1:2">
      <c r="A4551" s="8" t="s">
        <v>5108</v>
      </c>
      <c r="B4551" t="s">
        <v>10333</v>
      </c>
    </row>
    <row r="4552" spans="1:2">
      <c r="A4552" s="8" t="s">
        <v>681</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461</v>
      </c>
      <c r="B4557" t="s">
        <v>10323</v>
      </c>
    </row>
    <row r="4558" spans="1:2">
      <c r="A4558" s="8" t="s">
        <v>5113</v>
      </c>
      <c r="B4558" t="s">
        <v>10448</v>
      </c>
    </row>
    <row r="4559" spans="1:2">
      <c r="A4559" s="8" t="s">
        <v>5114</v>
      </c>
      <c r="B4559" t="s">
        <v>10404</v>
      </c>
    </row>
    <row r="4560" spans="1:2">
      <c r="A4560" s="8" t="s">
        <v>931</v>
      </c>
      <c r="B4560" t="s">
        <v>10330</v>
      </c>
    </row>
    <row r="4561" spans="1:2">
      <c r="A4561" s="8" t="s">
        <v>5115</v>
      </c>
      <c r="B4561" t="s">
        <v>940</v>
      </c>
    </row>
    <row r="4562" spans="1:2">
      <c r="A4562" s="8" t="s">
        <v>76</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940</v>
      </c>
    </row>
    <row r="4570" spans="1:2">
      <c r="A4570" s="8" t="s">
        <v>563</v>
      </c>
      <c r="B4570" t="s">
        <v>10327</v>
      </c>
    </row>
    <row r="4571" spans="1:2">
      <c r="A4571" s="8" t="s">
        <v>192</v>
      </c>
      <c r="B4571" t="s">
        <v>10359</v>
      </c>
    </row>
    <row r="4572" spans="1:2">
      <c r="A4572" s="8" t="s">
        <v>5123</v>
      </c>
      <c r="B4572" t="s">
        <v>10380</v>
      </c>
    </row>
    <row r="4573" spans="1:2">
      <c r="A4573" s="8" t="s">
        <v>5124</v>
      </c>
      <c r="B4573" t="s">
        <v>10295</v>
      </c>
    </row>
    <row r="4574" spans="1:2">
      <c r="A4574" s="8" t="s">
        <v>306</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940</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318</v>
      </c>
      <c r="B4591" t="s">
        <v>10338</v>
      </c>
    </row>
    <row r="4592" spans="1:2">
      <c r="A4592" s="8" t="s">
        <v>5141</v>
      </c>
      <c r="B4592" t="s">
        <v>10285</v>
      </c>
    </row>
    <row r="4593" spans="1:2">
      <c r="A4593" s="8" t="s">
        <v>5142</v>
      </c>
      <c r="B4593" t="s">
        <v>10301</v>
      </c>
    </row>
    <row r="4594" spans="1:2">
      <c r="A4594" s="8" t="s">
        <v>5143</v>
      </c>
      <c r="B4594" t="s">
        <v>10321</v>
      </c>
    </row>
    <row r="4595" spans="1:2">
      <c r="A4595" s="8" t="s">
        <v>877</v>
      </c>
      <c r="B4595" t="s">
        <v>10343</v>
      </c>
    </row>
    <row r="4596" spans="1:2">
      <c r="A4596" s="8" t="s">
        <v>5144</v>
      </c>
      <c r="B4596" t="s">
        <v>10309</v>
      </c>
    </row>
    <row r="4597" spans="1:2">
      <c r="A4597" s="8" t="s">
        <v>718</v>
      </c>
      <c r="B4597" t="s">
        <v>10387</v>
      </c>
    </row>
    <row r="4598" spans="1:2">
      <c r="A4598" s="8" t="s">
        <v>5145</v>
      </c>
      <c r="B4598" t="s">
        <v>10306</v>
      </c>
    </row>
    <row r="4599" spans="1:2">
      <c r="A4599" s="8" t="s">
        <v>159</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940</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940</v>
      </c>
    </row>
    <row r="4618" spans="1:2">
      <c r="A4618" s="8" t="s">
        <v>5164</v>
      </c>
      <c r="B4618" t="s">
        <v>10420</v>
      </c>
    </row>
    <row r="4619" spans="1:2">
      <c r="A4619" s="8" t="s">
        <v>486</v>
      </c>
      <c r="B4619" t="s">
        <v>10349</v>
      </c>
    </row>
    <row r="4620" spans="1:2">
      <c r="A4620" s="8" t="s">
        <v>5165</v>
      </c>
      <c r="B4620" t="s">
        <v>10286</v>
      </c>
    </row>
    <row r="4621" spans="1:2">
      <c r="A4621" s="8" t="s">
        <v>662</v>
      </c>
      <c r="B4621" t="s">
        <v>10339</v>
      </c>
    </row>
    <row r="4622" spans="1:2">
      <c r="A4622" s="8" t="s">
        <v>5166</v>
      </c>
      <c r="B4622" t="s">
        <v>10284</v>
      </c>
    </row>
    <row r="4623" spans="1:2">
      <c r="A4623" s="8" t="s">
        <v>201</v>
      </c>
      <c r="B4623" t="s">
        <v>10303</v>
      </c>
    </row>
    <row r="4624" spans="1:2">
      <c r="A4624" s="8" t="s">
        <v>98</v>
      </c>
      <c r="B4624" t="s">
        <v>10295</v>
      </c>
    </row>
    <row r="4625" spans="1:2">
      <c r="A4625" s="8" t="s">
        <v>5167</v>
      </c>
      <c r="B4625" t="s">
        <v>10562</v>
      </c>
    </row>
    <row r="4626" spans="1:2">
      <c r="A4626" s="8" t="s">
        <v>5168</v>
      </c>
      <c r="B4626" t="s">
        <v>10344</v>
      </c>
    </row>
    <row r="4627" spans="1:2">
      <c r="A4627" s="8" t="s">
        <v>310</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362</v>
      </c>
      <c r="B4634" t="s">
        <v>10323</v>
      </c>
    </row>
    <row r="4635" spans="1:2">
      <c r="A4635" s="8" t="s">
        <v>5175</v>
      </c>
      <c r="B4635" t="s">
        <v>10380</v>
      </c>
    </row>
    <row r="4636" spans="1:2">
      <c r="A4636" s="8" t="s">
        <v>374</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940</v>
      </c>
    </row>
    <row r="4641" spans="1:2">
      <c r="A4641" s="8" t="s">
        <v>5180</v>
      </c>
      <c r="B4641" t="s">
        <v>10317</v>
      </c>
    </row>
    <row r="4642" spans="1:2">
      <c r="A4642" s="8" t="s">
        <v>5181</v>
      </c>
      <c r="B4642" t="s">
        <v>10404</v>
      </c>
    </row>
    <row r="4643" spans="1:2">
      <c r="A4643" s="8" t="s">
        <v>691</v>
      </c>
      <c r="B4643" t="s">
        <v>10383</v>
      </c>
    </row>
    <row r="4644" spans="1:2">
      <c r="A4644" s="8" t="s">
        <v>5182</v>
      </c>
      <c r="B4644" t="s">
        <v>10475</v>
      </c>
    </row>
    <row r="4645" spans="1:2">
      <c r="A4645" s="8" t="s">
        <v>297</v>
      </c>
      <c r="B4645" t="s">
        <v>10323</v>
      </c>
    </row>
    <row r="4646" spans="1:2">
      <c r="A4646" s="8" t="s">
        <v>5183</v>
      </c>
      <c r="B4646" t="s">
        <v>10338</v>
      </c>
    </row>
    <row r="4647" spans="1:2">
      <c r="A4647" s="8" t="s">
        <v>5184</v>
      </c>
      <c r="B4647" t="s">
        <v>940</v>
      </c>
    </row>
    <row r="4648" spans="1:2">
      <c r="A4648" s="8" t="s">
        <v>487</v>
      </c>
      <c r="B4648" t="s">
        <v>10374</v>
      </c>
    </row>
    <row r="4649" spans="1:2">
      <c r="A4649" s="8" t="s">
        <v>5185</v>
      </c>
      <c r="B4649" t="s">
        <v>940</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331</v>
      </c>
      <c r="B4661" t="s">
        <v>10556</v>
      </c>
    </row>
    <row r="4662" spans="1:2">
      <c r="A4662" s="8" t="s">
        <v>5197</v>
      </c>
      <c r="B4662" t="s">
        <v>940</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61</v>
      </c>
      <c r="B4670" t="s">
        <v>10563</v>
      </c>
    </row>
    <row r="4671" spans="1:2">
      <c r="A4671" s="8" t="s">
        <v>5205</v>
      </c>
      <c r="B4671" t="s">
        <v>10348</v>
      </c>
    </row>
    <row r="4672" spans="1:2">
      <c r="A4672" s="8" t="s">
        <v>482</v>
      </c>
      <c r="B4672" t="s">
        <v>10300</v>
      </c>
    </row>
    <row r="4673" spans="1:2">
      <c r="A4673" s="8" t="s">
        <v>5206</v>
      </c>
      <c r="B4673" t="s">
        <v>10506</v>
      </c>
    </row>
    <row r="4674" spans="1:2">
      <c r="A4674" s="8" t="s">
        <v>5207</v>
      </c>
      <c r="B4674" t="s">
        <v>10300</v>
      </c>
    </row>
    <row r="4675" spans="1:2">
      <c r="A4675" s="8" t="s">
        <v>616</v>
      </c>
      <c r="B4675" t="s">
        <v>10397</v>
      </c>
    </row>
    <row r="4676" spans="1:2">
      <c r="A4676" s="8" t="s">
        <v>5208</v>
      </c>
      <c r="B4676" t="s">
        <v>940</v>
      </c>
    </row>
    <row r="4677" spans="1:2">
      <c r="A4677" s="8" t="s">
        <v>5209</v>
      </c>
      <c r="B4677" t="s">
        <v>10333</v>
      </c>
    </row>
    <row r="4678" spans="1:2">
      <c r="A4678" s="8" t="s">
        <v>5210</v>
      </c>
      <c r="B4678" t="s">
        <v>940</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133</v>
      </c>
      <c r="B4684" t="s">
        <v>10323</v>
      </c>
    </row>
    <row r="4685" spans="1:2">
      <c r="A4685" s="8" t="s">
        <v>5216</v>
      </c>
      <c r="B4685" t="s">
        <v>10285</v>
      </c>
    </row>
    <row r="4686" spans="1:2">
      <c r="A4686" s="8" t="s">
        <v>5217</v>
      </c>
      <c r="B4686" t="s">
        <v>10291</v>
      </c>
    </row>
    <row r="4687" spans="1:2">
      <c r="A4687" s="8" t="s">
        <v>281</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522</v>
      </c>
      <c r="B4692" t="s">
        <v>10385</v>
      </c>
    </row>
    <row r="4693" spans="1:2">
      <c r="A4693" s="8" t="s">
        <v>5222</v>
      </c>
      <c r="B4693" t="s">
        <v>10292</v>
      </c>
    </row>
    <row r="4694" spans="1:2">
      <c r="A4694" s="8" t="s">
        <v>264</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165</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176</v>
      </c>
      <c r="B4710" t="s">
        <v>10327</v>
      </c>
    </row>
    <row r="4711" spans="1:2">
      <c r="A4711" s="8" t="s">
        <v>5237</v>
      </c>
      <c r="B4711" t="s">
        <v>10338</v>
      </c>
    </row>
    <row r="4712" spans="1:2">
      <c r="A4712" s="8" t="s">
        <v>676</v>
      </c>
      <c r="B4712" t="s">
        <v>10327</v>
      </c>
    </row>
    <row r="4713" spans="1:2">
      <c r="A4713" s="8" t="s">
        <v>5238</v>
      </c>
      <c r="B4713" t="s">
        <v>10301</v>
      </c>
    </row>
    <row r="4714" spans="1:2">
      <c r="A4714" s="8" t="s">
        <v>5239</v>
      </c>
      <c r="B4714" t="s">
        <v>10520</v>
      </c>
    </row>
    <row r="4715" spans="1:2">
      <c r="A4715" s="8" t="s">
        <v>175</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30</v>
      </c>
      <c r="B4720" t="s">
        <v>10348</v>
      </c>
    </row>
    <row r="4721" spans="1:2">
      <c r="A4721" s="8" t="s">
        <v>5244</v>
      </c>
      <c r="B4721" t="s">
        <v>10430</v>
      </c>
    </row>
    <row r="4722" spans="1:2">
      <c r="A4722" s="8" t="s">
        <v>5245</v>
      </c>
      <c r="B4722" t="s">
        <v>940</v>
      </c>
    </row>
    <row r="4723" spans="1:2">
      <c r="A4723" s="8" t="s">
        <v>5246</v>
      </c>
      <c r="B4723" t="s">
        <v>940</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940</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451</v>
      </c>
      <c r="B4737" t="s">
        <v>10292</v>
      </c>
    </row>
    <row r="4738" spans="1:2">
      <c r="A4738" s="8" t="s">
        <v>5260</v>
      </c>
      <c r="B4738" t="s">
        <v>10317</v>
      </c>
    </row>
    <row r="4739" spans="1:2">
      <c r="A4739" s="8" t="s">
        <v>513</v>
      </c>
      <c r="B4739" t="s">
        <v>10347</v>
      </c>
    </row>
    <row r="4740" spans="1:2">
      <c r="A4740" s="8" t="s">
        <v>5261</v>
      </c>
      <c r="B4740" t="s">
        <v>10366</v>
      </c>
    </row>
    <row r="4741" spans="1:2">
      <c r="A4741" s="8" t="s">
        <v>5262</v>
      </c>
      <c r="B4741" t="s">
        <v>10317</v>
      </c>
    </row>
    <row r="4742" spans="1:2">
      <c r="A4742" s="8" t="s">
        <v>5263</v>
      </c>
      <c r="B4742" t="s">
        <v>940</v>
      </c>
    </row>
    <row r="4743" spans="1:2">
      <c r="A4743" s="8" t="s">
        <v>5264</v>
      </c>
      <c r="B4743" t="s">
        <v>10373</v>
      </c>
    </row>
    <row r="4744" spans="1:2">
      <c r="A4744" s="8" t="s">
        <v>569</v>
      </c>
      <c r="B4744" t="s">
        <v>10336</v>
      </c>
    </row>
    <row r="4745" spans="1:2">
      <c r="A4745" s="8" t="s">
        <v>5265</v>
      </c>
      <c r="B4745" t="s">
        <v>10301</v>
      </c>
    </row>
    <row r="4746" spans="1:2">
      <c r="A4746" s="8" t="s">
        <v>408</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940</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940</v>
      </c>
    </row>
    <row r="4758" spans="1:2">
      <c r="A4758" s="8" t="s">
        <v>5277</v>
      </c>
      <c r="B4758" t="s">
        <v>10291</v>
      </c>
    </row>
    <row r="4759" spans="1:2">
      <c r="A4759" s="8" t="s">
        <v>5278</v>
      </c>
      <c r="B4759" t="s">
        <v>10307</v>
      </c>
    </row>
    <row r="4760" spans="1:2">
      <c r="A4760" s="8" t="s">
        <v>5279</v>
      </c>
      <c r="B4760" t="s">
        <v>10436</v>
      </c>
    </row>
    <row r="4761" spans="1:2">
      <c r="A4761" s="8" t="s">
        <v>5280</v>
      </c>
      <c r="B4761" t="s">
        <v>940</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235</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940</v>
      </c>
    </row>
    <row r="4771" spans="1:2">
      <c r="A4771" s="8" t="s">
        <v>5289</v>
      </c>
      <c r="B4771" t="s">
        <v>10339</v>
      </c>
    </row>
    <row r="4772" spans="1:2">
      <c r="A4772" s="8" t="s">
        <v>5290</v>
      </c>
      <c r="B4772" t="s">
        <v>10295</v>
      </c>
    </row>
    <row r="4773" spans="1:2">
      <c r="A4773" s="8" t="s">
        <v>178</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181</v>
      </c>
      <c r="B4778" t="s">
        <v>10450</v>
      </c>
    </row>
    <row r="4779" spans="1:2">
      <c r="A4779" s="8" t="s">
        <v>5295</v>
      </c>
      <c r="B4779" t="s">
        <v>10338</v>
      </c>
    </row>
    <row r="4780" spans="1:2">
      <c r="A4780" s="8" t="s">
        <v>248</v>
      </c>
      <c r="B4780" t="s">
        <v>10418</v>
      </c>
    </row>
    <row r="4781" spans="1:2">
      <c r="A4781" s="8" t="s">
        <v>471</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940</v>
      </c>
    </row>
    <row r="4786" spans="1:2">
      <c r="A4786" s="8" t="s">
        <v>5300</v>
      </c>
      <c r="B4786" t="s">
        <v>10339</v>
      </c>
    </row>
    <row r="4787" spans="1:2">
      <c r="A4787" s="8" t="s">
        <v>5301</v>
      </c>
      <c r="B4787" t="s">
        <v>10295</v>
      </c>
    </row>
    <row r="4788" spans="1:2">
      <c r="A4788" s="8" t="s">
        <v>5302</v>
      </c>
      <c r="B4788" t="s">
        <v>10299</v>
      </c>
    </row>
    <row r="4789" spans="1:2">
      <c r="A4789" s="8" t="s">
        <v>378</v>
      </c>
      <c r="B4789" t="s">
        <v>10373</v>
      </c>
    </row>
    <row r="4790" spans="1:2">
      <c r="A4790" s="8" t="s">
        <v>5303</v>
      </c>
      <c r="B4790" t="s">
        <v>10302</v>
      </c>
    </row>
    <row r="4791" spans="1:2">
      <c r="A4791" s="8" t="s">
        <v>5304</v>
      </c>
      <c r="B4791" t="s">
        <v>10347</v>
      </c>
    </row>
    <row r="4792" spans="1:2">
      <c r="A4792" s="8" t="s">
        <v>5305</v>
      </c>
      <c r="B4792" t="s">
        <v>940</v>
      </c>
    </row>
    <row r="4793" spans="1:2">
      <c r="A4793" s="8" t="s">
        <v>5306</v>
      </c>
      <c r="B4793" t="s">
        <v>10345</v>
      </c>
    </row>
    <row r="4794" spans="1:2">
      <c r="A4794" s="8" t="s">
        <v>5307</v>
      </c>
      <c r="B4794" t="s">
        <v>10305</v>
      </c>
    </row>
    <row r="4795" spans="1:2">
      <c r="A4795" s="8" t="s">
        <v>5308</v>
      </c>
      <c r="B4795" t="s">
        <v>940</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111</v>
      </c>
      <c r="B4801" t="s">
        <v>10375</v>
      </c>
    </row>
    <row r="4802" spans="1:2">
      <c r="A4802" s="8" t="s">
        <v>5314</v>
      </c>
      <c r="B4802" t="s">
        <v>10284</v>
      </c>
    </row>
    <row r="4803" spans="1:2">
      <c r="A4803" s="8" t="s">
        <v>5315</v>
      </c>
      <c r="B4803" t="s">
        <v>10377</v>
      </c>
    </row>
    <row r="4804" spans="1:2">
      <c r="A4804" s="8" t="s">
        <v>5316</v>
      </c>
      <c r="B4804" t="s">
        <v>10387</v>
      </c>
    </row>
    <row r="4805" spans="1:2">
      <c r="A4805" s="8" t="s">
        <v>304</v>
      </c>
      <c r="B4805" t="s">
        <v>10566</v>
      </c>
    </row>
    <row r="4806" spans="1:2">
      <c r="A4806" s="8" t="s">
        <v>767</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443</v>
      </c>
      <c r="B4816" t="s">
        <v>10322</v>
      </c>
    </row>
    <row r="4817" spans="1:2">
      <c r="A4817" s="8" t="s">
        <v>5326</v>
      </c>
      <c r="B4817" t="s">
        <v>10301</v>
      </c>
    </row>
    <row r="4818" spans="1:2">
      <c r="A4818" s="8" t="s">
        <v>400</v>
      </c>
      <c r="B4818" t="s">
        <v>10322</v>
      </c>
    </row>
    <row r="4819" spans="1:2">
      <c r="A4819" s="8" t="s">
        <v>5327</v>
      </c>
      <c r="B4819" t="s">
        <v>940</v>
      </c>
    </row>
    <row r="4820" spans="1:2">
      <c r="A4820" s="8" t="s">
        <v>299</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940</v>
      </c>
    </row>
    <row r="4833" spans="1:2">
      <c r="A4833" s="8" t="s">
        <v>68</v>
      </c>
      <c r="B4833" t="s">
        <v>10328</v>
      </c>
    </row>
    <row r="4834" spans="1:2">
      <c r="A4834" s="8" t="s">
        <v>474</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147</v>
      </c>
      <c r="B4839" t="s">
        <v>10348</v>
      </c>
    </row>
    <row r="4840" spans="1:2">
      <c r="A4840" s="8" t="s">
        <v>113</v>
      </c>
      <c r="B4840" t="s">
        <v>10372</v>
      </c>
    </row>
    <row r="4841" spans="1:2">
      <c r="A4841" s="8" t="s">
        <v>589</v>
      </c>
      <c r="B4841" t="s">
        <v>10366</v>
      </c>
    </row>
    <row r="4842" spans="1:2">
      <c r="A4842" s="8" t="s">
        <v>5344</v>
      </c>
      <c r="B4842" t="s">
        <v>10301</v>
      </c>
    </row>
    <row r="4843" spans="1:2">
      <c r="A4843" s="8" t="s">
        <v>5345</v>
      </c>
      <c r="B4843" t="s">
        <v>940</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645</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392</v>
      </c>
      <c r="B4868" t="s">
        <v>10344</v>
      </c>
    </row>
    <row r="4869" spans="1:2">
      <c r="A4869" s="8" t="s">
        <v>5369</v>
      </c>
      <c r="B4869" t="s">
        <v>10406</v>
      </c>
    </row>
    <row r="4870" spans="1:2">
      <c r="A4870" s="8" t="s">
        <v>539</v>
      </c>
      <c r="B4870" t="s">
        <v>10283</v>
      </c>
    </row>
    <row r="4871" spans="1:2">
      <c r="A4871" s="8" t="s">
        <v>491</v>
      </c>
      <c r="B4871" t="s">
        <v>10459</v>
      </c>
    </row>
    <row r="4872" spans="1:2">
      <c r="A4872" s="8" t="s">
        <v>5370</v>
      </c>
      <c r="B4872" t="s">
        <v>10300</v>
      </c>
    </row>
    <row r="4873" spans="1:2">
      <c r="A4873" s="8" t="s">
        <v>5371</v>
      </c>
      <c r="B4873" t="s">
        <v>940</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564</v>
      </c>
      <c r="B4878" t="s">
        <v>10338</v>
      </c>
    </row>
    <row r="4879" spans="1:2">
      <c r="A4879" s="8" t="s">
        <v>5376</v>
      </c>
      <c r="B4879" t="s">
        <v>940</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940</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397</v>
      </c>
      <c r="B4898" t="s">
        <v>10326</v>
      </c>
    </row>
    <row r="4899" spans="1:2">
      <c r="A4899" s="8" t="s">
        <v>5395</v>
      </c>
      <c r="B4899" t="s">
        <v>10516</v>
      </c>
    </row>
    <row r="4900" spans="1:2">
      <c r="A4900" s="8" t="s">
        <v>359</v>
      </c>
      <c r="B4900" t="s">
        <v>10295</v>
      </c>
    </row>
    <row r="4901" spans="1:2">
      <c r="A4901" s="8" t="s">
        <v>5396</v>
      </c>
      <c r="B4901" t="s">
        <v>10462</v>
      </c>
    </row>
    <row r="4902" spans="1:2">
      <c r="A4902" s="8" t="s">
        <v>5397</v>
      </c>
      <c r="B4902" t="s">
        <v>10475</v>
      </c>
    </row>
    <row r="4903" spans="1:2">
      <c r="A4903" s="8" t="s">
        <v>5398</v>
      </c>
      <c r="B4903" t="s">
        <v>940</v>
      </c>
    </row>
    <row r="4904" spans="1:2">
      <c r="A4904" s="8" t="s">
        <v>5399</v>
      </c>
      <c r="B4904" t="s">
        <v>940</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343</v>
      </c>
      <c r="B4912" t="s">
        <v>10301</v>
      </c>
    </row>
    <row r="4913" spans="1:2">
      <c r="A4913" s="8" t="s">
        <v>5407</v>
      </c>
      <c r="B4913" t="s">
        <v>10404</v>
      </c>
    </row>
    <row r="4914" spans="1:2">
      <c r="A4914" s="8" t="s">
        <v>5408</v>
      </c>
      <c r="B4914" t="s">
        <v>10285</v>
      </c>
    </row>
    <row r="4915" spans="1:2">
      <c r="A4915" s="8" t="s">
        <v>5409</v>
      </c>
      <c r="B4915" t="s">
        <v>10353</v>
      </c>
    </row>
    <row r="4916" spans="1:2">
      <c r="A4916" s="8" t="s">
        <v>249</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532</v>
      </c>
      <c r="B4937" t="s">
        <v>10529</v>
      </c>
    </row>
    <row r="4938" spans="1:2">
      <c r="A4938" s="8" t="s">
        <v>554</v>
      </c>
      <c r="B4938" t="s">
        <v>10323</v>
      </c>
    </row>
    <row r="4939" spans="1:2">
      <c r="A4939" s="8" t="s">
        <v>5430</v>
      </c>
      <c r="B4939" t="s">
        <v>10380</v>
      </c>
    </row>
    <row r="4940" spans="1:2">
      <c r="A4940" s="8" t="s">
        <v>291</v>
      </c>
      <c r="B4940" t="s">
        <v>10448</v>
      </c>
    </row>
    <row r="4941" spans="1:2">
      <c r="A4941" s="8" t="s">
        <v>211</v>
      </c>
      <c r="B4941" t="s">
        <v>10418</v>
      </c>
    </row>
    <row r="4942" spans="1:2">
      <c r="A4942" s="8" t="s">
        <v>5431</v>
      </c>
      <c r="B4942" t="s">
        <v>10347</v>
      </c>
    </row>
    <row r="4943" spans="1:2">
      <c r="A4943" s="8" t="s">
        <v>510</v>
      </c>
      <c r="B4943" t="s">
        <v>10285</v>
      </c>
    </row>
    <row r="4944" spans="1:2">
      <c r="A4944" s="8" t="s">
        <v>5432</v>
      </c>
      <c r="B4944" t="s">
        <v>10446</v>
      </c>
    </row>
    <row r="4945" spans="1:2">
      <c r="A4945" s="8" t="s">
        <v>466</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305</v>
      </c>
      <c r="B4952" t="s">
        <v>10348</v>
      </c>
    </row>
    <row r="4953" spans="1:2">
      <c r="A4953" s="8" t="s">
        <v>5439</v>
      </c>
      <c r="B4953" t="s">
        <v>10305</v>
      </c>
    </row>
    <row r="4954" spans="1:2">
      <c r="A4954" s="8" t="s">
        <v>5440</v>
      </c>
      <c r="B4954" t="s">
        <v>10291</v>
      </c>
    </row>
    <row r="4955" spans="1:2">
      <c r="A4955" s="8" t="s">
        <v>361</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46</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193</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940</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34</v>
      </c>
      <c r="B4983" t="s">
        <v>10313</v>
      </c>
    </row>
    <row r="4984" spans="1:2">
      <c r="A4984" s="8" t="s">
        <v>5466</v>
      </c>
      <c r="B4984" t="s">
        <v>10285</v>
      </c>
    </row>
    <row r="4985" spans="1:2">
      <c r="A4985" s="8" t="s">
        <v>5467</v>
      </c>
      <c r="B4985" t="s">
        <v>10380</v>
      </c>
    </row>
    <row r="4986" spans="1:2">
      <c r="A4986" s="8" t="s">
        <v>5468</v>
      </c>
      <c r="B4986" t="s">
        <v>940</v>
      </c>
    </row>
    <row r="4987" spans="1:2">
      <c r="A4987" s="8" t="s">
        <v>5469</v>
      </c>
      <c r="B4987" t="s">
        <v>10285</v>
      </c>
    </row>
    <row r="4988" spans="1:2">
      <c r="A4988" s="8" t="s">
        <v>5470</v>
      </c>
      <c r="B4988" t="s">
        <v>10289</v>
      </c>
    </row>
    <row r="4989" spans="1:2">
      <c r="A4989" s="8" t="s">
        <v>208</v>
      </c>
      <c r="B4989" t="s">
        <v>10285</v>
      </c>
    </row>
    <row r="4990" spans="1:2">
      <c r="A4990" s="8" t="s">
        <v>126</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137</v>
      </c>
      <c r="B5006" t="s">
        <v>10327</v>
      </c>
    </row>
    <row r="5007" spans="1:2">
      <c r="A5007" s="8" t="s">
        <v>5486</v>
      </c>
      <c r="B5007" t="s">
        <v>10430</v>
      </c>
    </row>
    <row r="5008" spans="1:2">
      <c r="A5008" s="8" t="s">
        <v>528</v>
      </c>
      <c r="B5008" t="s">
        <v>10285</v>
      </c>
    </row>
    <row r="5009" spans="1:2">
      <c r="A5009" s="8" t="s">
        <v>656</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56</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141</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64</v>
      </c>
      <c r="B5024" t="s">
        <v>10383</v>
      </c>
    </row>
    <row r="5025" spans="1:2">
      <c r="A5025" s="8" t="s">
        <v>5499</v>
      </c>
      <c r="B5025" t="s">
        <v>10285</v>
      </c>
    </row>
    <row r="5026" spans="1:2">
      <c r="A5026" s="8" t="s">
        <v>5500</v>
      </c>
      <c r="B5026" t="s">
        <v>10338</v>
      </c>
    </row>
    <row r="5027" spans="1:2">
      <c r="A5027" s="8" t="s">
        <v>339</v>
      </c>
      <c r="B5027" t="s">
        <v>10383</v>
      </c>
    </row>
    <row r="5028" spans="1:2">
      <c r="A5028" s="8" t="s">
        <v>744</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940</v>
      </c>
    </row>
    <row r="5037" spans="1:2">
      <c r="A5037" s="8" t="s">
        <v>5509</v>
      </c>
      <c r="B5037" t="s">
        <v>10404</v>
      </c>
    </row>
    <row r="5038" spans="1:2">
      <c r="A5038" s="8" t="s">
        <v>5510</v>
      </c>
      <c r="B5038" t="s">
        <v>10317</v>
      </c>
    </row>
    <row r="5039" spans="1:2">
      <c r="A5039" s="8" t="s">
        <v>5511</v>
      </c>
      <c r="B5039" t="s">
        <v>940</v>
      </c>
    </row>
    <row r="5040" spans="1:2">
      <c r="A5040" s="8" t="s">
        <v>5512</v>
      </c>
      <c r="B5040" t="s">
        <v>10291</v>
      </c>
    </row>
    <row r="5041" spans="1:2">
      <c r="A5041" s="8" t="s">
        <v>244</v>
      </c>
      <c r="B5041" t="s">
        <v>10418</v>
      </c>
    </row>
    <row r="5042" spans="1:2">
      <c r="A5042" s="8" t="s">
        <v>5513</v>
      </c>
      <c r="B5042" t="s">
        <v>10517</v>
      </c>
    </row>
    <row r="5043" spans="1:2">
      <c r="A5043" s="8" t="s">
        <v>274</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940</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74</v>
      </c>
      <c r="B5055" t="s">
        <v>10305</v>
      </c>
    </row>
    <row r="5056" spans="1:2">
      <c r="A5056" s="8" t="s">
        <v>142</v>
      </c>
      <c r="B5056" t="s">
        <v>10363</v>
      </c>
    </row>
    <row r="5057" spans="1:2">
      <c r="A5057" s="8" t="s">
        <v>5525</v>
      </c>
      <c r="B5057" t="s">
        <v>10317</v>
      </c>
    </row>
    <row r="5058" spans="1:2">
      <c r="A5058" s="8" t="s">
        <v>550</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66</v>
      </c>
      <c r="B5074" t="s">
        <v>10344</v>
      </c>
    </row>
    <row r="5075" spans="1:2">
      <c r="A5075" s="8" t="s">
        <v>5541</v>
      </c>
      <c r="B5075" t="s">
        <v>10568</v>
      </c>
    </row>
    <row r="5076" spans="1:2">
      <c r="A5076" s="8" t="s">
        <v>5542</v>
      </c>
      <c r="B5076" t="s">
        <v>10301</v>
      </c>
    </row>
    <row r="5077" spans="1:2">
      <c r="A5077" s="8" t="s">
        <v>171</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940</v>
      </c>
    </row>
    <row r="5094" spans="1:2">
      <c r="A5094" s="8" t="s">
        <v>5559</v>
      </c>
      <c r="B5094" t="s">
        <v>10561</v>
      </c>
    </row>
    <row r="5095" spans="1:2">
      <c r="A5095" s="8" t="s">
        <v>5560</v>
      </c>
      <c r="B5095" t="s">
        <v>10333</v>
      </c>
    </row>
    <row r="5096" spans="1:2">
      <c r="A5096" s="8" t="s">
        <v>570</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109</v>
      </c>
      <c r="B5107" t="s">
        <v>10300</v>
      </c>
    </row>
    <row r="5108" spans="1:2">
      <c r="A5108" s="8" t="s">
        <v>240</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940</v>
      </c>
    </row>
    <row r="5116" spans="1:2">
      <c r="A5116" s="8" t="s">
        <v>5578</v>
      </c>
      <c r="B5116" t="s">
        <v>10380</v>
      </c>
    </row>
    <row r="5117" spans="1:2">
      <c r="A5117" s="8" t="s">
        <v>5579</v>
      </c>
      <c r="B5117" t="s">
        <v>10349</v>
      </c>
    </row>
    <row r="5118" spans="1:2">
      <c r="A5118" s="8" t="s">
        <v>774</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582</v>
      </c>
      <c r="B5125" t="s">
        <v>10311</v>
      </c>
    </row>
    <row r="5126" spans="1:2">
      <c r="A5126" s="8" t="s">
        <v>5586</v>
      </c>
      <c r="B5126" t="s">
        <v>10286</v>
      </c>
    </row>
    <row r="5127" spans="1:2">
      <c r="A5127" s="8" t="s">
        <v>506</v>
      </c>
      <c r="B5127" t="s">
        <v>10295</v>
      </c>
    </row>
    <row r="5128" spans="1:2">
      <c r="A5128" s="8" t="s">
        <v>5587</v>
      </c>
      <c r="B5128" t="s">
        <v>10327</v>
      </c>
    </row>
    <row r="5129" spans="1:2">
      <c r="A5129" s="8" t="s">
        <v>5588</v>
      </c>
      <c r="B5129" t="s">
        <v>10353</v>
      </c>
    </row>
    <row r="5130" spans="1:2">
      <c r="A5130" s="8" t="s">
        <v>5589</v>
      </c>
      <c r="B5130" t="s">
        <v>10305</v>
      </c>
    </row>
    <row r="5131" spans="1:2">
      <c r="A5131" s="8" t="s">
        <v>581</v>
      </c>
      <c r="B5131" t="s">
        <v>10301</v>
      </c>
    </row>
    <row r="5132" spans="1:2">
      <c r="A5132" s="8" t="s">
        <v>5590</v>
      </c>
      <c r="B5132" t="s">
        <v>10312</v>
      </c>
    </row>
    <row r="5133" spans="1:2">
      <c r="A5133" s="8" t="s">
        <v>5591</v>
      </c>
      <c r="B5133" t="s">
        <v>10404</v>
      </c>
    </row>
    <row r="5134" spans="1:2">
      <c r="A5134" s="8" t="s">
        <v>436</v>
      </c>
      <c r="B5134" t="s">
        <v>10345</v>
      </c>
    </row>
    <row r="5135" spans="1:2">
      <c r="A5135" s="8" t="s">
        <v>5592</v>
      </c>
      <c r="B5135" t="s">
        <v>10306</v>
      </c>
    </row>
    <row r="5136" spans="1:2">
      <c r="A5136" s="8" t="s">
        <v>5593</v>
      </c>
      <c r="B5136" t="s">
        <v>10312</v>
      </c>
    </row>
    <row r="5137" spans="1:2">
      <c r="A5137" s="8" t="s">
        <v>5594</v>
      </c>
      <c r="B5137" t="s">
        <v>10305</v>
      </c>
    </row>
    <row r="5138" spans="1:2">
      <c r="A5138" s="8" t="s">
        <v>458</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940</v>
      </c>
    </row>
    <row r="5156" spans="1:2">
      <c r="A5156" s="8" t="s">
        <v>5612</v>
      </c>
      <c r="B5156" t="s">
        <v>10317</v>
      </c>
    </row>
    <row r="5157" spans="1:2">
      <c r="A5157" s="8" t="s">
        <v>5613</v>
      </c>
      <c r="B5157" t="s">
        <v>10406</v>
      </c>
    </row>
    <row r="5158" spans="1:2">
      <c r="A5158" s="8" t="s">
        <v>173</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47</v>
      </c>
      <c r="B5170" t="s">
        <v>10569</v>
      </c>
    </row>
    <row r="5171" spans="1:2">
      <c r="A5171" s="8" t="s">
        <v>5625</v>
      </c>
      <c r="B5171" t="s">
        <v>10291</v>
      </c>
    </row>
    <row r="5172" spans="1:2">
      <c r="A5172" s="8" t="s">
        <v>748</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368</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940</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366</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940</v>
      </c>
    </row>
    <row r="5210" spans="1:2">
      <c r="A5210" s="8" t="s">
        <v>5661</v>
      </c>
      <c r="B5210" t="s">
        <v>10284</v>
      </c>
    </row>
    <row r="5211" spans="1:2">
      <c r="A5211" s="8" t="s">
        <v>5662</v>
      </c>
      <c r="B5211" t="s">
        <v>10291</v>
      </c>
    </row>
    <row r="5212" spans="1:2">
      <c r="A5212" s="8" t="s">
        <v>5663</v>
      </c>
      <c r="B5212" t="s">
        <v>10312</v>
      </c>
    </row>
    <row r="5213" spans="1:2">
      <c r="A5213" s="8" t="s">
        <v>702</v>
      </c>
      <c r="B5213" t="s">
        <v>10348</v>
      </c>
    </row>
    <row r="5214" spans="1:2">
      <c r="A5214" s="8" t="s">
        <v>5664</v>
      </c>
      <c r="B5214" t="s">
        <v>10337</v>
      </c>
    </row>
    <row r="5215" spans="1:2">
      <c r="A5215" s="8" t="s">
        <v>503</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143</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940</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940</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139</v>
      </c>
      <c r="B5245" t="s">
        <v>10348</v>
      </c>
    </row>
    <row r="5246" spans="1:2">
      <c r="A5246" s="8" t="s">
        <v>453</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324</v>
      </c>
      <c r="B5254" t="s">
        <v>10458</v>
      </c>
    </row>
    <row r="5255" spans="1:2">
      <c r="A5255" s="8" t="s">
        <v>5700</v>
      </c>
      <c r="B5255" t="s">
        <v>10380</v>
      </c>
    </row>
    <row r="5256" spans="1:2">
      <c r="A5256" s="8" t="s">
        <v>5701</v>
      </c>
      <c r="B5256" t="s">
        <v>10448</v>
      </c>
    </row>
    <row r="5257" spans="1:2">
      <c r="A5257" s="8" t="s">
        <v>90</v>
      </c>
      <c r="B5257" t="s">
        <v>10383</v>
      </c>
    </row>
    <row r="5258" spans="1:2">
      <c r="A5258" s="8" t="s">
        <v>95</v>
      </c>
      <c r="B5258" t="s">
        <v>10571</v>
      </c>
    </row>
    <row r="5259" spans="1:2">
      <c r="A5259" s="8" t="s">
        <v>706</v>
      </c>
      <c r="B5259" t="s">
        <v>10323</v>
      </c>
    </row>
    <row r="5260" spans="1:2">
      <c r="A5260" s="8" t="s">
        <v>5702</v>
      </c>
      <c r="B5260" t="s">
        <v>10301</v>
      </c>
    </row>
    <row r="5261" spans="1:2">
      <c r="A5261" s="8" t="s">
        <v>5703</v>
      </c>
      <c r="B5261" t="s">
        <v>940</v>
      </c>
    </row>
    <row r="5262" spans="1:2">
      <c r="A5262" s="8" t="s">
        <v>5704</v>
      </c>
      <c r="B5262" t="s">
        <v>10334</v>
      </c>
    </row>
    <row r="5263" spans="1:2">
      <c r="A5263" s="8" t="s">
        <v>5705</v>
      </c>
      <c r="B5263" t="s">
        <v>10286</v>
      </c>
    </row>
    <row r="5264" spans="1:2">
      <c r="A5264" s="8" t="s">
        <v>5706</v>
      </c>
      <c r="B5264" t="s">
        <v>10291</v>
      </c>
    </row>
    <row r="5265" spans="1:2">
      <c r="A5265" s="8" t="s">
        <v>87</v>
      </c>
      <c r="B5265" t="s">
        <v>10347</v>
      </c>
    </row>
    <row r="5266" spans="1:2">
      <c r="A5266" s="8" t="s">
        <v>5707</v>
      </c>
      <c r="B5266" t="s">
        <v>10376</v>
      </c>
    </row>
    <row r="5267" spans="1:2">
      <c r="A5267" s="8" t="s">
        <v>5708</v>
      </c>
      <c r="B5267" t="s">
        <v>10300</v>
      </c>
    </row>
    <row r="5268" spans="1:2">
      <c r="A5268" s="8" t="s">
        <v>5709</v>
      </c>
      <c r="B5268" t="s">
        <v>940</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940</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198</v>
      </c>
      <c r="B5286" t="s">
        <v>10300</v>
      </c>
    </row>
    <row r="5287" spans="1:2">
      <c r="A5287" s="8" t="s">
        <v>5727</v>
      </c>
      <c r="B5287" t="s">
        <v>10289</v>
      </c>
    </row>
    <row r="5288" spans="1:2">
      <c r="A5288" s="8" t="s">
        <v>67</v>
      </c>
      <c r="B5288" t="s">
        <v>10285</v>
      </c>
    </row>
    <row r="5289" spans="1:2">
      <c r="A5289" s="8" t="s">
        <v>5728</v>
      </c>
      <c r="B5289" t="s">
        <v>10347</v>
      </c>
    </row>
    <row r="5290" spans="1:2">
      <c r="A5290" s="8" t="s">
        <v>5729</v>
      </c>
      <c r="B5290" t="s">
        <v>10347</v>
      </c>
    </row>
    <row r="5291" spans="1:2">
      <c r="A5291" s="8" t="s">
        <v>5730</v>
      </c>
      <c r="B5291" t="s">
        <v>10338</v>
      </c>
    </row>
    <row r="5292" spans="1:2">
      <c r="A5292" s="8" t="s">
        <v>395</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731</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940</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278</v>
      </c>
      <c r="B5309" t="s">
        <v>10285</v>
      </c>
    </row>
    <row r="5310" spans="1:2">
      <c r="A5310" s="8" t="s">
        <v>609</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940</v>
      </c>
    </row>
    <row r="5318" spans="1:2">
      <c r="A5318" s="8" t="s">
        <v>5753</v>
      </c>
      <c r="B5318" t="s">
        <v>10285</v>
      </c>
    </row>
    <row r="5319" spans="1:2">
      <c r="A5319" s="8" t="s">
        <v>191</v>
      </c>
      <c r="B5319" t="s">
        <v>10321</v>
      </c>
    </row>
    <row r="5320" spans="1:2">
      <c r="A5320" s="8" t="s">
        <v>5754</v>
      </c>
      <c r="B5320" t="s">
        <v>940</v>
      </c>
    </row>
    <row r="5321" spans="1:2">
      <c r="A5321" s="8" t="s">
        <v>814</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509</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940</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55</v>
      </c>
      <c r="B5343" t="s">
        <v>10413</v>
      </c>
    </row>
    <row r="5344" spans="1:2">
      <c r="A5344" s="8" t="s">
        <v>470</v>
      </c>
      <c r="B5344" t="s">
        <v>10290</v>
      </c>
    </row>
    <row r="5345" spans="1:2">
      <c r="A5345" s="8" t="s">
        <v>207</v>
      </c>
      <c r="B5345" t="s">
        <v>10301</v>
      </c>
    </row>
    <row r="5346" spans="1:2">
      <c r="A5346" s="8" t="s">
        <v>148</v>
      </c>
      <c r="B5346" t="s">
        <v>10309</v>
      </c>
    </row>
    <row r="5347" spans="1:2">
      <c r="A5347" s="8" t="s">
        <v>459</v>
      </c>
      <c r="B5347" t="s">
        <v>10373</v>
      </c>
    </row>
    <row r="5348" spans="1:2">
      <c r="A5348" s="8" t="s">
        <v>5775</v>
      </c>
      <c r="B5348" t="s">
        <v>10301</v>
      </c>
    </row>
    <row r="5349" spans="1:2">
      <c r="A5349" s="8" t="s">
        <v>5776</v>
      </c>
      <c r="B5349" t="s">
        <v>10338</v>
      </c>
    </row>
    <row r="5350" spans="1:2">
      <c r="A5350" s="8" t="s">
        <v>5777</v>
      </c>
      <c r="B5350" t="s">
        <v>10344</v>
      </c>
    </row>
    <row r="5351" spans="1:2">
      <c r="A5351" s="8" t="s">
        <v>588</v>
      </c>
      <c r="B5351" t="s">
        <v>10425</v>
      </c>
    </row>
    <row r="5352" spans="1:2">
      <c r="A5352" s="8" t="s">
        <v>5778</v>
      </c>
      <c r="B5352" t="s">
        <v>10460</v>
      </c>
    </row>
    <row r="5353" spans="1:2">
      <c r="A5353" s="8" t="s">
        <v>5779</v>
      </c>
      <c r="B5353" t="s">
        <v>10327</v>
      </c>
    </row>
    <row r="5354" spans="1:2">
      <c r="A5354" s="8" t="s">
        <v>521</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155</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940</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104</v>
      </c>
      <c r="B5370" t="s">
        <v>10333</v>
      </c>
    </row>
    <row r="5371" spans="1:2">
      <c r="A5371" s="8" t="s">
        <v>5794</v>
      </c>
      <c r="B5371" t="s">
        <v>10406</v>
      </c>
    </row>
    <row r="5372" spans="1:2">
      <c r="A5372" s="8" t="s">
        <v>5795</v>
      </c>
      <c r="B5372" t="s">
        <v>940</v>
      </c>
    </row>
    <row r="5373" spans="1:2">
      <c r="A5373" s="8" t="s">
        <v>5796</v>
      </c>
      <c r="B5373" t="s">
        <v>10517</v>
      </c>
    </row>
    <row r="5374" spans="1:2">
      <c r="A5374" s="8" t="s">
        <v>5797</v>
      </c>
      <c r="B5374" t="s">
        <v>10291</v>
      </c>
    </row>
    <row r="5375" spans="1:2">
      <c r="A5375" s="8" t="s">
        <v>5798</v>
      </c>
      <c r="B5375" t="s">
        <v>10333</v>
      </c>
    </row>
    <row r="5376" spans="1:2">
      <c r="A5376" s="8" t="s">
        <v>834</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277</v>
      </c>
      <c r="B5381" t="s">
        <v>10316</v>
      </c>
    </row>
    <row r="5382" spans="1:2">
      <c r="A5382" s="8" t="s">
        <v>409</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349</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940</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940</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940</v>
      </c>
    </row>
    <row r="5418" spans="1:2">
      <c r="A5418" s="8" t="s">
        <v>294</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940</v>
      </c>
    </row>
    <row r="5438" spans="1:2">
      <c r="A5438" s="8" t="s">
        <v>330</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664</v>
      </c>
      <c r="B5444" t="s">
        <v>10373</v>
      </c>
    </row>
    <row r="5445" spans="1:2">
      <c r="A5445" s="8" t="s">
        <v>102</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940</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940</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507</v>
      </c>
      <c r="B5465" t="s">
        <v>10318</v>
      </c>
    </row>
    <row r="5466" spans="1:2">
      <c r="A5466" s="8" t="s">
        <v>5880</v>
      </c>
      <c r="B5466" t="s">
        <v>10303</v>
      </c>
    </row>
    <row r="5467" spans="1:2">
      <c r="A5467" s="8" t="s">
        <v>5881</v>
      </c>
      <c r="B5467" t="s">
        <v>10333</v>
      </c>
    </row>
    <row r="5468" spans="1:2">
      <c r="A5468" s="8" t="s">
        <v>417</v>
      </c>
      <c r="B5468" t="s">
        <v>10359</v>
      </c>
    </row>
    <row r="5469" spans="1:2">
      <c r="A5469" s="8" t="s">
        <v>52</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869</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431</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108</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43</v>
      </c>
      <c r="B5530" t="s">
        <v>10300</v>
      </c>
    </row>
    <row r="5531" spans="1:2">
      <c r="A5531" s="8" t="s">
        <v>105</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743</v>
      </c>
      <c r="B5551" t="s">
        <v>10295</v>
      </c>
    </row>
    <row r="5552" spans="1:2">
      <c r="A5552" s="8" t="s">
        <v>5958</v>
      </c>
      <c r="B5552" t="s">
        <v>10447</v>
      </c>
    </row>
    <row r="5553" spans="1:2">
      <c r="A5553" s="8" t="s">
        <v>5959</v>
      </c>
      <c r="B5553" t="s">
        <v>10300</v>
      </c>
    </row>
    <row r="5554" spans="1:2">
      <c r="A5554" s="8" t="s">
        <v>5960</v>
      </c>
      <c r="B5554" t="s">
        <v>940</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186</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558</v>
      </c>
      <c r="B5565" t="s">
        <v>10344</v>
      </c>
    </row>
    <row r="5566" spans="1:2">
      <c r="A5566" s="8" t="s">
        <v>118</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568</v>
      </c>
      <c r="B5580" t="s">
        <v>10347</v>
      </c>
    </row>
    <row r="5581" spans="1:2">
      <c r="A5581" s="8" t="s">
        <v>5983</v>
      </c>
      <c r="B5581" t="s">
        <v>10304</v>
      </c>
    </row>
    <row r="5582" spans="1:2">
      <c r="A5582" s="8" t="s">
        <v>5984</v>
      </c>
      <c r="B5582" t="s">
        <v>10286</v>
      </c>
    </row>
    <row r="5583" spans="1:2">
      <c r="A5583" s="8" t="s">
        <v>5985</v>
      </c>
      <c r="B5583" t="s">
        <v>940</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505</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940</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455</v>
      </c>
      <c r="B5597" t="s">
        <v>10453</v>
      </c>
    </row>
    <row r="5598" spans="1:2">
      <c r="A5598" s="8" t="s">
        <v>475</v>
      </c>
      <c r="B5598" t="s">
        <v>10345</v>
      </c>
    </row>
    <row r="5599" spans="1:2">
      <c r="A5599" s="8" t="s">
        <v>5998</v>
      </c>
      <c r="B5599" t="s">
        <v>10404</v>
      </c>
    </row>
    <row r="5600" spans="1:2">
      <c r="A5600" s="8" t="s">
        <v>5999</v>
      </c>
      <c r="B5600" t="s">
        <v>10471</v>
      </c>
    </row>
    <row r="5601" spans="1:2">
      <c r="A5601" s="8" t="s">
        <v>415</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940</v>
      </c>
    </row>
    <row r="5615" spans="1:2">
      <c r="A5615" s="8" t="s">
        <v>6013</v>
      </c>
      <c r="B5615" t="s">
        <v>10404</v>
      </c>
    </row>
    <row r="5616" spans="1:2">
      <c r="A5616" s="8" t="s">
        <v>6014</v>
      </c>
      <c r="B5616" t="s">
        <v>10301</v>
      </c>
    </row>
    <row r="5617" spans="1:2">
      <c r="A5617" s="8" t="s">
        <v>6015</v>
      </c>
      <c r="B5617" t="s">
        <v>10286</v>
      </c>
    </row>
    <row r="5618" spans="1:2">
      <c r="A5618" s="8" t="s">
        <v>402</v>
      </c>
      <c r="B5618" t="s">
        <v>10408</v>
      </c>
    </row>
    <row r="5619" spans="1:2">
      <c r="A5619" s="8" t="s">
        <v>6016</v>
      </c>
      <c r="B5619" t="s">
        <v>10481</v>
      </c>
    </row>
    <row r="5620" spans="1:2">
      <c r="A5620" s="8" t="s">
        <v>150</v>
      </c>
      <c r="B5620" t="s">
        <v>10347</v>
      </c>
    </row>
    <row r="5621" spans="1:2">
      <c r="A5621" s="8" t="s">
        <v>6017</v>
      </c>
      <c r="B5621" t="s">
        <v>940</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82</v>
      </c>
      <c r="B5633" t="s">
        <v>10323</v>
      </c>
    </row>
    <row r="5634" spans="1:2">
      <c r="A5634" s="8" t="s">
        <v>268</v>
      </c>
      <c r="B5634" t="s">
        <v>10343</v>
      </c>
    </row>
    <row r="5635" spans="1:2">
      <c r="A5635" s="8" t="s">
        <v>224</v>
      </c>
      <c r="B5635" t="s">
        <v>10323</v>
      </c>
    </row>
    <row r="5636" spans="1:2">
      <c r="A5636" s="8" t="s">
        <v>134</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91</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940</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659</v>
      </c>
      <c r="B5660" t="s">
        <v>10343</v>
      </c>
    </row>
    <row r="5661" spans="1:2">
      <c r="A5661" s="8" t="s">
        <v>6051</v>
      </c>
      <c r="B5661" t="s">
        <v>10301</v>
      </c>
    </row>
    <row r="5662" spans="1:2">
      <c r="A5662" s="8" t="s">
        <v>6052</v>
      </c>
      <c r="B5662" t="s">
        <v>940</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940</v>
      </c>
    </row>
    <row r="5671" spans="1:2">
      <c r="A5671" s="8" t="s">
        <v>939</v>
      </c>
      <c r="B5671" t="s">
        <v>10383</v>
      </c>
    </row>
    <row r="5672" spans="1:2">
      <c r="A5672" s="8" t="s">
        <v>520</v>
      </c>
      <c r="B5672" t="s">
        <v>10343</v>
      </c>
    </row>
    <row r="5673" spans="1:2">
      <c r="A5673" s="8" t="s">
        <v>6061</v>
      </c>
      <c r="B5673" t="s">
        <v>10429</v>
      </c>
    </row>
    <row r="5674" spans="1:2">
      <c r="A5674" s="8" t="s">
        <v>183</v>
      </c>
      <c r="B5674" t="s">
        <v>10290</v>
      </c>
    </row>
    <row r="5675" spans="1:2">
      <c r="A5675" s="8" t="s">
        <v>6062</v>
      </c>
      <c r="B5675" t="s">
        <v>10324</v>
      </c>
    </row>
    <row r="5676" spans="1:2">
      <c r="A5676" s="8" t="s">
        <v>233</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184</v>
      </c>
      <c r="B5693" t="s">
        <v>10338</v>
      </c>
    </row>
    <row r="5694" spans="1:2">
      <c r="A5694" s="8" t="s">
        <v>6079</v>
      </c>
      <c r="B5694" t="s">
        <v>10295</v>
      </c>
    </row>
    <row r="5695" spans="1:2">
      <c r="A5695" s="8" t="s">
        <v>462</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571</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940</v>
      </c>
    </row>
    <row r="5711" spans="1:2">
      <c r="A5711" s="8" t="s">
        <v>6094</v>
      </c>
      <c r="B5711" t="s">
        <v>10341</v>
      </c>
    </row>
    <row r="5712" spans="1:2">
      <c r="A5712" s="8" t="s">
        <v>203</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84</v>
      </c>
      <c r="B5720" t="s">
        <v>10313</v>
      </c>
    </row>
    <row r="5721" spans="1:2">
      <c r="A5721" s="8" t="s">
        <v>6102</v>
      </c>
      <c r="B5721" t="s">
        <v>10285</v>
      </c>
    </row>
    <row r="5722" spans="1:2">
      <c r="A5722" s="8" t="s">
        <v>6103</v>
      </c>
      <c r="B5722" t="s">
        <v>10295</v>
      </c>
    </row>
    <row r="5723" spans="1:2">
      <c r="A5723" s="8" t="s">
        <v>89</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940</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940</v>
      </c>
    </row>
    <row r="5733" spans="1:2">
      <c r="A5733" s="8" t="s">
        <v>6113</v>
      </c>
      <c r="B5733" t="s">
        <v>940</v>
      </c>
    </row>
    <row r="5734" spans="1:2">
      <c r="A5734" s="8" t="s">
        <v>6114</v>
      </c>
      <c r="B5734" t="s">
        <v>10340</v>
      </c>
    </row>
    <row r="5735" spans="1:2">
      <c r="A5735" s="8" t="s">
        <v>6115</v>
      </c>
      <c r="B5735" t="s">
        <v>10313</v>
      </c>
    </row>
    <row r="5736" spans="1:2">
      <c r="A5736" s="8" t="s">
        <v>6116</v>
      </c>
      <c r="B5736" t="s">
        <v>10297</v>
      </c>
    </row>
    <row r="5737" spans="1:2">
      <c r="A5737" s="8" t="s">
        <v>213</v>
      </c>
      <c r="B5737" t="s">
        <v>10323</v>
      </c>
    </row>
    <row r="5738" spans="1:2">
      <c r="A5738" s="8" t="s">
        <v>6117</v>
      </c>
      <c r="B5738" t="s">
        <v>10521</v>
      </c>
    </row>
    <row r="5739" spans="1:2">
      <c r="A5739" s="8" t="s">
        <v>6118</v>
      </c>
      <c r="B5739" t="s">
        <v>10343</v>
      </c>
    </row>
    <row r="5740" spans="1:2">
      <c r="A5740" s="8" t="s">
        <v>6119</v>
      </c>
      <c r="B5740" t="s">
        <v>10283</v>
      </c>
    </row>
    <row r="5741" spans="1:2">
      <c r="A5741" s="8" t="s">
        <v>62</v>
      </c>
      <c r="B5741" t="s">
        <v>10363</v>
      </c>
    </row>
    <row r="5742" spans="1:2">
      <c r="A5742" s="8" t="s">
        <v>6120</v>
      </c>
      <c r="B5742" t="s">
        <v>10333</v>
      </c>
    </row>
    <row r="5743" spans="1:2">
      <c r="A5743" s="8" t="s">
        <v>6121</v>
      </c>
      <c r="B5743" t="s">
        <v>10422</v>
      </c>
    </row>
    <row r="5744" spans="1:2">
      <c r="A5744" s="8" t="s">
        <v>6122</v>
      </c>
      <c r="B5744" t="s">
        <v>10286</v>
      </c>
    </row>
    <row r="5745" spans="1:2">
      <c r="A5745" s="8" t="s">
        <v>48</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940</v>
      </c>
    </row>
    <row r="5750" spans="1:2">
      <c r="A5750" s="8" t="s">
        <v>6127</v>
      </c>
      <c r="B5750" t="s">
        <v>10541</v>
      </c>
    </row>
    <row r="5751" spans="1:2">
      <c r="A5751" s="8" t="s">
        <v>492</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153</v>
      </c>
      <c r="B5769" t="s">
        <v>10327</v>
      </c>
    </row>
    <row r="5770" spans="1:2">
      <c r="A5770" s="8" t="s">
        <v>6145</v>
      </c>
      <c r="B5770" t="s">
        <v>10380</v>
      </c>
    </row>
    <row r="5771" spans="1:2">
      <c r="A5771" s="8" t="s">
        <v>6146</v>
      </c>
      <c r="B5771" t="s">
        <v>10470</v>
      </c>
    </row>
    <row r="5772" spans="1:2">
      <c r="A5772" s="8" t="s">
        <v>6147</v>
      </c>
      <c r="B5772" t="s">
        <v>10291</v>
      </c>
    </row>
    <row r="5773" spans="1:2">
      <c r="A5773" s="8" t="s">
        <v>514</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940</v>
      </c>
    </row>
    <row r="5780" spans="1:2">
      <c r="A5780" s="8" t="s">
        <v>6154</v>
      </c>
      <c r="B5780" t="s">
        <v>10295</v>
      </c>
    </row>
    <row r="5781" spans="1:2">
      <c r="A5781" s="8" t="s">
        <v>6155</v>
      </c>
      <c r="B5781" t="s">
        <v>940</v>
      </c>
    </row>
    <row r="5782" spans="1:2">
      <c r="A5782" s="8" t="s">
        <v>292</v>
      </c>
      <c r="B5782" t="s">
        <v>10285</v>
      </c>
    </row>
    <row r="5783" spans="1:2">
      <c r="A5783" s="8" t="s">
        <v>6156</v>
      </c>
      <c r="B5783" t="s">
        <v>10284</v>
      </c>
    </row>
    <row r="5784" spans="1:2">
      <c r="A5784" s="8" t="s">
        <v>33</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572</v>
      </c>
      <c r="B5791" t="s">
        <v>10300</v>
      </c>
    </row>
    <row r="5792" spans="1:2">
      <c r="A5792" s="8" t="s">
        <v>364</v>
      </c>
      <c r="B5792" t="s">
        <v>10283</v>
      </c>
    </row>
    <row r="5793" spans="1:2">
      <c r="A5793" s="8" t="s">
        <v>6163</v>
      </c>
      <c r="B5793" t="s">
        <v>10418</v>
      </c>
    </row>
    <row r="5794" spans="1:2">
      <c r="A5794" s="8" t="s">
        <v>512</v>
      </c>
      <c r="B5794" t="s">
        <v>10284</v>
      </c>
    </row>
    <row r="5795" spans="1:2">
      <c r="A5795" s="8" t="s">
        <v>6164</v>
      </c>
      <c r="B5795" t="s">
        <v>10333</v>
      </c>
    </row>
    <row r="5796" spans="1:2">
      <c r="A5796" s="8" t="s">
        <v>6165</v>
      </c>
      <c r="B5796" t="s">
        <v>10301</v>
      </c>
    </row>
    <row r="5797" spans="1:2">
      <c r="A5797" s="8" t="s">
        <v>6166</v>
      </c>
      <c r="B5797" t="s">
        <v>10306</v>
      </c>
    </row>
    <row r="5798" spans="1:2">
      <c r="A5798" s="8" t="s">
        <v>472</v>
      </c>
      <c r="B5798" t="s">
        <v>10311</v>
      </c>
    </row>
    <row r="5799" spans="1:2">
      <c r="A5799" s="8" t="s">
        <v>411</v>
      </c>
      <c r="B5799" t="s">
        <v>10347</v>
      </c>
    </row>
    <row r="5800" spans="1:2">
      <c r="A5800" s="8" t="s">
        <v>6167</v>
      </c>
      <c r="B5800" t="s">
        <v>10459</v>
      </c>
    </row>
    <row r="5801" spans="1:2">
      <c r="A5801" s="8" t="s">
        <v>6168</v>
      </c>
      <c r="B5801" t="s">
        <v>940</v>
      </c>
    </row>
    <row r="5802" spans="1:2">
      <c r="A5802" s="8" t="s">
        <v>6169</v>
      </c>
      <c r="B5802" t="s">
        <v>10315</v>
      </c>
    </row>
    <row r="5803" spans="1:2">
      <c r="A5803" s="8" t="s">
        <v>465</v>
      </c>
      <c r="B5803" t="s">
        <v>10347</v>
      </c>
    </row>
    <row r="5804" spans="1:2">
      <c r="A5804" s="8" t="s">
        <v>679</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626</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719</v>
      </c>
      <c r="B5823" t="s">
        <v>10374</v>
      </c>
    </row>
    <row r="5824" spans="1:2">
      <c r="A5824" s="8" t="s">
        <v>6187</v>
      </c>
      <c r="B5824" t="s">
        <v>10327</v>
      </c>
    </row>
    <row r="5825" spans="1:2">
      <c r="A5825" s="8" t="s">
        <v>6188</v>
      </c>
      <c r="B5825" t="s">
        <v>10468</v>
      </c>
    </row>
    <row r="5826" spans="1:2">
      <c r="A5826" s="8" t="s">
        <v>247</v>
      </c>
      <c r="B5826" t="s">
        <v>10305</v>
      </c>
    </row>
    <row r="5827" spans="1:2">
      <c r="A5827" s="8" t="s">
        <v>6189</v>
      </c>
      <c r="B5827" t="s">
        <v>10347</v>
      </c>
    </row>
    <row r="5828" spans="1:2">
      <c r="A5828" s="8" t="s">
        <v>6190</v>
      </c>
      <c r="B5828" t="s">
        <v>10291</v>
      </c>
    </row>
    <row r="5829" spans="1:2">
      <c r="A5829" s="8" t="s">
        <v>6191</v>
      </c>
      <c r="B5829" t="s">
        <v>10561</v>
      </c>
    </row>
    <row r="5830" spans="1:2">
      <c r="A5830" s="8" t="s">
        <v>79</v>
      </c>
      <c r="B5830" t="s">
        <v>10425</v>
      </c>
    </row>
    <row r="5831" spans="1:2">
      <c r="A5831" s="8" t="s">
        <v>6192</v>
      </c>
      <c r="B5831" t="s">
        <v>940</v>
      </c>
    </row>
    <row r="5832" spans="1:2">
      <c r="A5832" s="8" t="s">
        <v>6193</v>
      </c>
      <c r="B5832" t="s">
        <v>10430</v>
      </c>
    </row>
    <row r="5833" spans="1:2">
      <c r="A5833" s="8" t="s">
        <v>6194</v>
      </c>
      <c r="B5833" t="s">
        <v>10448</v>
      </c>
    </row>
    <row r="5834" spans="1:2">
      <c r="A5834" s="8" t="s">
        <v>6195</v>
      </c>
      <c r="B5834" t="s">
        <v>10305</v>
      </c>
    </row>
    <row r="5835" spans="1:2">
      <c r="A5835" s="8" t="s">
        <v>6196</v>
      </c>
      <c r="B5835" t="s">
        <v>940</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940</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182</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401</v>
      </c>
      <c r="B5852" t="s">
        <v>10340</v>
      </c>
    </row>
    <row r="5853" spans="1:2">
      <c r="A5853" s="8" t="s">
        <v>389</v>
      </c>
      <c r="B5853" t="s">
        <v>10466</v>
      </c>
    </row>
    <row r="5854" spans="1:2">
      <c r="A5854" s="8" t="s">
        <v>485</v>
      </c>
      <c r="B5854" t="s">
        <v>10295</v>
      </c>
    </row>
    <row r="5855" spans="1:2">
      <c r="A5855" s="8" t="s">
        <v>6212</v>
      </c>
      <c r="B5855" t="s">
        <v>10290</v>
      </c>
    </row>
    <row r="5856" spans="1:2">
      <c r="A5856" s="8" t="s">
        <v>835</v>
      </c>
      <c r="B5856" t="s">
        <v>10359</v>
      </c>
    </row>
    <row r="5857" spans="1:2">
      <c r="A5857" s="8" t="s">
        <v>619</v>
      </c>
      <c r="B5857" t="s">
        <v>10338</v>
      </c>
    </row>
    <row r="5858" spans="1:2">
      <c r="A5858" s="8" t="s">
        <v>6213</v>
      </c>
      <c r="B5858" t="s">
        <v>10295</v>
      </c>
    </row>
    <row r="5859" spans="1:2">
      <c r="A5859" s="8" t="s">
        <v>6214</v>
      </c>
      <c r="B5859" t="s">
        <v>10338</v>
      </c>
    </row>
    <row r="5860" spans="1:2">
      <c r="A5860" s="8" t="s">
        <v>6215</v>
      </c>
      <c r="B5860" t="s">
        <v>940</v>
      </c>
    </row>
    <row r="5861" spans="1:2">
      <c r="A5861" s="8" t="s">
        <v>6216</v>
      </c>
      <c r="B5861" t="s">
        <v>10327</v>
      </c>
    </row>
    <row r="5862" spans="1:2">
      <c r="A5862" s="8" t="s">
        <v>157</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940</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547</v>
      </c>
      <c r="B5876" t="s">
        <v>10440</v>
      </c>
    </row>
    <row r="5877" spans="1:2">
      <c r="A5877" s="8" t="s">
        <v>6230</v>
      </c>
      <c r="B5877" t="s">
        <v>10542</v>
      </c>
    </row>
    <row r="5878" spans="1:2">
      <c r="A5878" s="8" t="s">
        <v>6231</v>
      </c>
      <c r="B5878" t="s">
        <v>10306</v>
      </c>
    </row>
    <row r="5879" spans="1:2">
      <c r="A5879" s="8" t="s">
        <v>785</v>
      </c>
      <c r="B5879" t="s">
        <v>10285</v>
      </c>
    </row>
    <row r="5880" spans="1:2">
      <c r="A5880" s="8" t="s">
        <v>6232</v>
      </c>
      <c r="B5880" t="s">
        <v>10438</v>
      </c>
    </row>
    <row r="5881" spans="1:2">
      <c r="A5881" s="8" t="s">
        <v>6233</v>
      </c>
      <c r="B5881" t="s">
        <v>10337</v>
      </c>
    </row>
    <row r="5882" spans="1:2">
      <c r="A5882" s="8" t="s">
        <v>6234</v>
      </c>
      <c r="B5882" t="s">
        <v>10299</v>
      </c>
    </row>
    <row r="5883" spans="1:2">
      <c r="A5883" s="8" t="s">
        <v>541</v>
      </c>
      <c r="B5883" t="s">
        <v>10284</v>
      </c>
    </row>
    <row r="5884" spans="1:2">
      <c r="A5884" s="8" t="s">
        <v>6235</v>
      </c>
      <c r="B5884" t="s">
        <v>10294</v>
      </c>
    </row>
    <row r="5885" spans="1:2">
      <c r="A5885" s="8" t="s">
        <v>6236</v>
      </c>
      <c r="B5885" t="s">
        <v>10464</v>
      </c>
    </row>
    <row r="5886" spans="1:2">
      <c r="A5886" s="8" t="s">
        <v>6237</v>
      </c>
      <c r="B5886" t="s">
        <v>10464</v>
      </c>
    </row>
    <row r="5887" spans="1:2">
      <c r="A5887" s="8" t="s">
        <v>128</v>
      </c>
      <c r="B5887" t="s">
        <v>10321</v>
      </c>
    </row>
    <row r="5888" spans="1:2">
      <c r="A5888" s="8" t="s">
        <v>44</v>
      </c>
      <c r="B5888" t="s">
        <v>10480</v>
      </c>
    </row>
    <row r="5889" spans="1:2">
      <c r="A5889" s="8" t="s">
        <v>6238</v>
      </c>
      <c r="B5889" t="s">
        <v>10485</v>
      </c>
    </row>
    <row r="5890" spans="1:2">
      <c r="A5890" s="8" t="s">
        <v>559</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940</v>
      </c>
    </row>
    <row r="5895" spans="1:2">
      <c r="A5895" s="8" t="s">
        <v>6243</v>
      </c>
      <c r="B5895" t="s">
        <v>10306</v>
      </c>
    </row>
    <row r="5896" spans="1:2">
      <c r="A5896" s="8" t="s">
        <v>6244</v>
      </c>
      <c r="B5896" t="s">
        <v>10418</v>
      </c>
    </row>
    <row r="5897" spans="1:2">
      <c r="A5897" s="8" t="s">
        <v>6245</v>
      </c>
      <c r="B5897" t="s">
        <v>10300</v>
      </c>
    </row>
    <row r="5898" spans="1:2">
      <c r="A5898" s="8" t="s">
        <v>460</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80</v>
      </c>
      <c r="B5904" t="s">
        <v>10313</v>
      </c>
    </row>
    <row r="5905" spans="1:2">
      <c r="A5905" s="8" t="s">
        <v>902</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940</v>
      </c>
    </row>
    <row r="5911" spans="1:2">
      <c r="A5911" s="8" t="s">
        <v>6256</v>
      </c>
      <c r="B5911" t="s">
        <v>10353</v>
      </c>
    </row>
    <row r="5912" spans="1:2">
      <c r="A5912" s="8" t="s">
        <v>73</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940</v>
      </c>
    </row>
    <row r="5919" spans="1:2">
      <c r="A5919" s="8" t="s">
        <v>6263</v>
      </c>
      <c r="B5919" t="s">
        <v>10420</v>
      </c>
    </row>
    <row r="5920" spans="1:2">
      <c r="A5920" s="8" t="s">
        <v>6264</v>
      </c>
      <c r="B5920" t="s">
        <v>10344</v>
      </c>
    </row>
    <row r="5921" spans="1:2">
      <c r="A5921" s="8" t="s">
        <v>390</v>
      </c>
      <c r="B5921" t="s">
        <v>10383</v>
      </c>
    </row>
    <row r="5922" spans="1:2">
      <c r="A5922" s="8" t="s">
        <v>590</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476</v>
      </c>
      <c r="B5930" t="s">
        <v>10303</v>
      </c>
    </row>
    <row r="5931" spans="1:2">
      <c r="A5931" s="8" t="s">
        <v>6272</v>
      </c>
      <c r="B5931" t="s">
        <v>940</v>
      </c>
    </row>
    <row r="5932" spans="1:2">
      <c r="A5932" s="8" t="s">
        <v>206</v>
      </c>
      <c r="B5932" t="s">
        <v>10338</v>
      </c>
    </row>
    <row r="5933" spans="1:2">
      <c r="A5933" s="8" t="s">
        <v>6273</v>
      </c>
      <c r="B5933" t="s">
        <v>10380</v>
      </c>
    </row>
    <row r="5934" spans="1:2">
      <c r="A5934" s="8" t="s">
        <v>223</v>
      </c>
      <c r="B5934" t="s">
        <v>10521</v>
      </c>
    </row>
    <row r="5935" spans="1:2">
      <c r="A5935" s="8" t="s">
        <v>6274</v>
      </c>
      <c r="B5935" t="s">
        <v>10302</v>
      </c>
    </row>
    <row r="5936" spans="1:2">
      <c r="A5936" s="8" t="s">
        <v>6275</v>
      </c>
      <c r="B5936" t="s">
        <v>10487</v>
      </c>
    </row>
    <row r="5937" spans="1:2">
      <c r="A5937" s="8" t="s">
        <v>421</v>
      </c>
      <c r="B5937" t="s">
        <v>10349</v>
      </c>
    </row>
    <row r="5938" spans="1:2">
      <c r="A5938" s="8" t="s">
        <v>6276</v>
      </c>
      <c r="B5938" t="s">
        <v>10406</v>
      </c>
    </row>
    <row r="5939" spans="1:2">
      <c r="A5939" s="8" t="s">
        <v>6277</v>
      </c>
      <c r="B5939" t="s">
        <v>10301</v>
      </c>
    </row>
    <row r="5940" spans="1:2">
      <c r="A5940" s="8" t="s">
        <v>107</v>
      </c>
      <c r="B5940" t="s">
        <v>10336</v>
      </c>
    </row>
    <row r="5941" spans="1:2">
      <c r="A5941" s="8" t="s">
        <v>6278</v>
      </c>
      <c r="B5941" t="s">
        <v>10514</v>
      </c>
    </row>
    <row r="5942" spans="1:2">
      <c r="A5942" s="8" t="s">
        <v>534</v>
      </c>
      <c r="B5942" t="s">
        <v>10300</v>
      </c>
    </row>
    <row r="5943" spans="1:2">
      <c r="A5943" s="8" t="s">
        <v>6279</v>
      </c>
      <c r="B5943" t="s">
        <v>10338</v>
      </c>
    </row>
    <row r="5944" spans="1:2">
      <c r="A5944" s="8" t="s">
        <v>151</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168</v>
      </c>
      <c r="B5951" t="s">
        <v>10304</v>
      </c>
    </row>
    <row r="5952" spans="1:2">
      <c r="A5952" s="8" t="s">
        <v>928</v>
      </c>
      <c r="B5952" t="s">
        <v>10295</v>
      </c>
    </row>
    <row r="5953" spans="1:2">
      <c r="A5953" s="8" t="s">
        <v>6286</v>
      </c>
      <c r="B5953" t="s">
        <v>10337</v>
      </c>
    </row>
    <row r="5954" spans="1:2">
      <c r="A5954" s="8" t="s">
        <v>6287</v>
      </c>
      <c r="B5954" t="s">
        <v>10285</v>
      </c>
    </row>
    <row r="5955" spans="1:2">
      <c r="A5955" s="8" t="s">
        <v>86</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544</v>
      </c>
      <c r="B5963" t="s">
        <v>10295</v>
      </c>
    </row>
    <row r="5964" spans="1:2">
      <c r="A5964" s="8" t="s">
        <v>326</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60</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940</v>
      </c>
    </row>
    <row r="5975" spans="1:2">
      <c r="A5975" s="8" t="s">
        <v>6304</v>
      </c>
      <c r="B5975" t="s">
        <v>10295</v>
      </c>
    </row>
    <row r="5976" spans="1:2">
      <c r="A5976" s="8" t="s">
        <v>6305</v>
      </c>
      <c r="B5976" t="s">
        <v>10380</v>
      </c>
    </row>
    <row r="5977" spans="1:2">
      <c r="A5977" s="8" t="s">
        <v>851</v>
      </c>
      <c r="B5977" t="s">
        <v>10425</v>
      </c>
    </row>
    <row r="5978" spans="1:2">
      <c r="A5978" s="8" t="s">
        <v>6306</v>
      </c>
      <c r="B5978" t="s">
        <v>10301</v>
      </c>
    </row>
    <row r="5979" spans="1:2">
      <c r="A5979" s="8" t="s">
        <v>180</v>
      </c>
      <c r="B5979" t="s">
        <v>10327</v>
      </c>
    </row>
    <row r="5980" spans="1:2">
      <c r="A5980" s="8" t="s">
        <v>6307</v>
      </c>
      <c r="B5980" t="s">
        <v>10406</v>
      </c>
    </row>
    <row r="5981" spans="1:2">
      <c r="A5981" s="8" t="s">
        <v>6308</v>
      </c>
      <c r="B5981" t="s">
        <v>10498</v>
      </c>
    </row>
    <row r="5982" spans="1:2">
      <c r="A5982" s="8" t="s">
        <v>6309</v>
      </c>
      <c r="B5982" t="s">
        <v>10491</v>
      </c>
    </row>
    <row r="5983" spans="1:2">
      <c r="A5983" s="8" t="s">
        <v>711</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940</v>
      </c>
    </row>
    <row r="5989" spans="1:2">
      <c r="A5989" s="8" t="s">
        <v>6315</v>
      </c>
      <c r="B5989" t="s">
        <v>10292</v>
      </c>
    </row>
    <row r="5990" spans="1:2">
      <c r="A5990" s="8" t="s">
        <v>6316</v>
      </c>
      <c r="B5990" t="s">
        <v>10337</v>
      </c>
    </row>
    <row r="5991" spans="1:2">
      <c r="A5991" s="8" t="s">
        <v>6317</v>
      </c>
      <c r="B5991" t="s">
        <v>940</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940</v>
      </c>
    </row>
    <row r="6006" spans="1:2">
      <c r="A6006" s="8" t="s">
        <v>6332</v>
      </c>
      <c r="B6006" t="s">
        <v>10475</v>
      </c>
    </row>
    <row r="6007" spans="1:2">
      <c r="A6007" s="8" t="s">
        <v>6333</v>
      </c>
      <c r="B6007" t="s">
        <v>10348</v>
      </c>
    </row>
    <row r="6008" spans="1:2">
      <c r="A6008" s="8" t="s">
        <v>253</v>
      </c>
      <c r="B6008" t="s">
        <v>10322</v>
      </c>
    </row>
    <row r="6009" spans="1:2">
      <c r="A6009" s="8" t="s">
        <v>6334</v>
      </c>
      <c r="B6009" t="s">
        <v>940</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940</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287</v>
      </c>
      <c r="B6027" t="s">
        <v>10431</v>
      </c>
    </row>
    <row r="6028" spans="1:2">
      <c r="A6028" s="8" t="s">
        <v>6352</v>
      </c>
      <c r="B6028" t="s">
        <v>10313</v>
      </c>
    </row>
    <row r="6029" spans="1:2">
      <c r="A6029" s="8" t="s">
        <v>6353</v>
      </c>
      <c r="B6029" t="s">
        <v>10301</v>
      </c>
    </row>
    <row r="6030" spans="1:2">
      <c r="A6030" s="8" t="s">
        <v>6354</v>
      </c>
      <c r="B6030" t="s">
        <v>940</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940</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940</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940</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585</v>
      </c>
      <c r="B6069" t="s">
        <v>10339</v>
      </c>
    </row>
    <row r="6070" spans="1:2">
      <c r="A6070" s="8" t="s">
        <v>684</v>
      </c>
      <c r="B6070" t="s">
        <v>10560</v>
      </c>
    </row>
    <row r="6071" spans="1:2">
      <c r="A6071" s="8" t="s">
        <v>6393</v>
      </c>
      <c r="B6071" t="s">
        <v>10464</v>
      </c>
    </row>
    <row r="6072" spans="1:2">
      <c r="A6072" s="8" t="s">
        <v>177</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96</v>
      </c>
      <c r="B6087" t="s">
        <v>10295</v>
      </c>
    </row>
    <row r="6088" spans="1:2">
      <c r="A6088" s="8" t="s">
        <v>469</v>
      </c>
      <c r="B6088" t="s">
        <v>10347</v>
      </c>
    </row>
    <row r="6089" spans="1:2">
      <c r="A6089" s="8" t="s">
        <v>260</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387</v>
      </c>
      <c r="B6102" t="s">
        <v>10295</v>
      </c>
    </row>
    <row r="6103" spans="1:2">
      <c r="A6103" s="8" t="s">
        <v>519</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54</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31</v>
      </c>
      <c r="B6117" t="s">
        <v>10311</v>
      </c>
    </row>
    <row r="6118" spans="1:2">
      <c r="A6118" s="8" t="s">
        <v>6432</v>
      </c>
      <c r="B6118" t="s">
        <v>10339</v>
      </c>
    </row>
    <row r="6119" spans="1:2">
      <c r="A6119" s="8" t="s">
        <v>241</v>
      </c>
      <c r="B6119" t="s">
        <v>10344</v>
      </c>
    </row>
    <row r="6120" spans="1:2">
      <c r="A6120" s="8" t="s">
        <v>6433</v>
      </c>
      <c r="B6120" t="s">
        <v>10380</v>
      </c>
    </row>
    <row r="6121" spans="1:2">
      <c r="A6121" s="8" t="s">
        <v>6434</v>
      </c>
      <c r="B6121" t="s">
        <v>10378</v>
      </c>
    </row>
    <row r="6122" spans="1:2">
      <c r="A6122" s="8" t="s">
        <v>6435</v>
      </c>
      <c r="B6122" t="s">
        <v>10467</v>
      </c>
    </row>
    <row r="6123" spans="1:2">
      <c r="A6123" s="8" t="s">
        <v>57</v>
      </c>
      <c r="B6123" t="s">
        <v>10351</v>
      </c>
    </row>
    <row r="6124" spans="1:2">
      <c r="A6124" s="8" t="s">
        <v>410</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39</v>
      </c>
      <c r="B6147" t="s">
        <v>10422</v>
      </c>
    </row>
    <row r="6148" spans="1:2">
      <c r="A6148" s="8" t="s">
        <v>6458</v>
      </c>
      <c r="B6148" t="s">
        <v>10487</v>
      </c>
    </row>
    <row r="6149" spans="1:2">
      <c r="A6149" s="8" t="s">
        <v>322</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687</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940</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35</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103</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172</v>
      </c>
      <c r="B6217" t="s">
        <v>10301</v>
      </c>
    </row>
    <row r="6218" spans="1:2">
      <c r="A6218" s="8" t="s">
        <v>6523</v>
      </c>
      <c r="B6218" t="s">
        <v>940</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605</v>
      </c>
      <c r="B6242" t="s">
        <v>10321</v>
      </c>
    </row>
    <row r="6243" spans="1:2">
      <c r="A6243" s="8" t="s">
        <v>6547</v>
      </c>
      <c r="B6243" t="s">
        <v>10330</v>
      </c>
    </row>
    <row r="6244" spans="1:2">
      <c r="A6244" s="8" t="s">
        <v>6548</v>
      </c>
      <c r="B6244" t="s">
        <v>940</v>
      </c>
    </row>
    <row r="6245" spans="1:2">
      <c r="A6245" s="8" t="s">
        <v>6549</v>
      </c>
      <c r="B6245" t="s">
        <v>10290</v>
      </c>
    </row>
    <row r="6246" spans="1:2">
      <c r="A6246" s="8" t="s">
        <v>6550</v>
      </c>
      <c r="B6246" t="s">
        <v>10406</v>
      </c>
    </row>
    <row r="6247" spans="1:2">
      <c r="A6247" s="8" t="s">
        <v>441</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940</v>
      </c>
    </row>
    <row r="6252" spans="1:2">
      <c r="A6252" s="8" t="s">
        <v>6555</v>
      </c>
      <c r="B6252" t="s">
        <v>940</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129</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940</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560</v>
      </c>
      <c r="B6284" t="s">
        <v>10327</v>
      </c>
    </row>
    <row r="6285" spans="1:2">
      <c r="A6285" s="8" t="s">
        <v>6586</v>
      </c>
      <c r="B6285" t="s">
        <v>10383</v>
      </c>
    </row>
    <row r="6286" spans="1:2">
      <c r="A6286" s="8" t="s">
        <v>6587</v>
      </c>
      <c r="B6286" t="s">
        <v>10301</v>
      </c>
    </row>
    <row r="6287" spans="1:2">
      <c r="A6287" s="8" t="s">
        <v>174</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768</v>
      </c>
      <c r="B6294" t="s">
        <v>10313</v>
      </c>
    </row>
    <row r="6295" spans="1:2">
      <c r="A6295" s="8" t="s">
        <v>6594</v>
      </c>
      <c r="B6295" t="s">
        <v>10460</v>
      </c>
    </row>
    <row r="6296" spans="1:2">
      <c r="A6296" s="8" t="s">
        <v>136</v>
      </c>
      <c r="B6296" t="s">
        <v>10341</v>
      </c>
    </row>
    <row r="6297" spans="1:2">
      <c r="A6297" s="8" t="s">
        <v>6595</v>
      </c>
      <c r="B6297" t="s">
        <v>940</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121</v>
      </c>
      <c r="B6303" t="s">
        <v>10311</v>
      </c>
    </row>
    <row r="6304" spans="1:2">
      <c r="A6304" s="8" t="s">
        <v>6601</v>
      </c>
      <c r="B6304" t="s">
        <v>10349</v>
      </c>
    </row>
    <row r="6305" spans="1:2">
      <c r="A6305" s="8" t="s">
        <v>140</v>
      </c>
      <c r="B6305" t="s">
        <v>10311</v>
      </c>
    </row>
    <row r="6306" spans="1:2">
      <c r="A6306" s="8" t="s">
        <v>6602</v>
      </c>
      <c r="B6306" t="s">
        <v>10333</v>
      </c>
    </row>
    <row r="6307" spans="1:2">
      <c r="A6307" s="8" t="s">
        <v>6603</v>
      </c>
      <c r="B6307" t="s">
        <v>10300</v>
      </c>
    </row>
    <row r="6308" spans="1:2">
      <c r="A6308" s="8" t="s">
        <v>6604</v>
      </c>
      <c r="B6308" t="s">
        <v>940</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267</v>
      </c>
      <c r="B6318" t="s">
        <v>10341</v>
      </c>
    </row>
    <row r="6319" spans="1:2">
      <c r="A6319" s="8" t="s">
        <v>720</v>
      </c>
      <c r="B6319" t="s">
        <v>10459</v>
      </c>
    </row>
    <row r="6320" spans="1:2">
      <c r="A6320" s="8" t="s">
        <v>200</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940</v>
      </c>
    </row>
    <row r="6341" spans="1:2">
      <c r="A6341" s="8" t="s">
        <v>407</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144</v>
      </c>
      <c r="B6367" t="s">
        <v>10349</v>
      </c>
    </row>
    <row r="6368" spans="1:2">
      <c r="A6368" s="8" t="s">
        <v>6659</v>
      </c>
      <c r="B6368" t="s">
        <v>10330</v>
      </c>
    </row>
    <row r="6369" spans="1:2">
      <c r="A6369" s="8" t="s">
        <v>6660</v>
      </c>
      <c r="B6369" t="s">
        <v>10337</v>
      </c>
    </row>
    <row r="6370" spans="1:2">
      <c r="A6370" s="8" t="s">
        <v>1065</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573</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940</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215</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385</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92</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940</v>
      </c>
    </row>
    <row r="6426" spans="1:2">
      <c r="A6426" s="8" t="s">
        <v>6712</v>
      </c>
      <c r="B6426" t="s">
        <v>940</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77</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204</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940</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940</v>
      </c>
    </row>
    <row r="6519" spans="1:2">
      <c r="A6519" s="8" t="s">
        <v>6803</v>
      </c>
      <c r="B6519" t="s">
        <v>10306</v>
      </c>
    </row>
    <row r="6520" spans="1:2">
      <c r="A6520" s="8" t="s">
        <v>6804</v>
      </c>
      <c r="B6520" t="s">
        <v>10353</v>
      </c>
    </row>
    <row r="6521" spans="1:2">
      <c r="A6521" s="8" t="s">
        <v>6805</v>
      </c>
      <c r="B6521" t="s">
        <v>940</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216</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940</v>
      </c>
    </row>
    <row r="6554" spans="1:2">
      <c r="A6554" s="8" t="s">
        <v>6837</v>
      </c>
      <c r="B6554" t="s">
        <v>940</v>
      </c>
    </row>
    <row r="6555" spans="1:2">
      <c r="A6555" s="8" t="s">
        <v>6838</v>
      </c>
      <c r="B6555" t="s">
        <v>940</v>
      </c>
    </row>
    <row r="6556" spans="1:2">
      <c r="A6556" s="8" t="s">
        <v>6839</v>
      </c>
      <c r="B6556" t="s">
        <v>940</v>
      </c>
    </row>
    <row r="6557" spans="1:2">
      <c r="A6557" s="8" t="s">
        <v>6840</v>
      </c>
      <c r="B6557" t="s">
        <v>940</v>
      </c>
    </row>
    <row r="6558" spans="1:2">
      <c r="A6558" s="8" t="s">
        <v>6841</v>
      </c>
      <c r="B6558" t="s">
        <v>940</v>
      </c>
    </row>
    <row r="6559" spans="1:2">
      <c r="A6559" s="8" t="s">
        <v>6842</v>
      </c>
      <c r="B6559" t="s">
        <v>940</v>
      </c>
    </row>
    <row r="6560" spans="1:2">
      <c r="A6560" s="8" t="s">
        <v>6843</v>
      </c>
      <c r="B6560" t="s">
        <v>940</v>
      </c>
    </row>
    <row r="6561" spans="1:2">
      <c r="A6561" s="8" t="s">
        <v>6844</v>
      </c>
      <c r="B6561" t="s">
        <v>940</v>
      </c>
    </row>
    <row r="6562" spans="1:2">
      <c r="A6562" s="8" t="s">
        <v>6845</v>
      </c>
      <c r="B6562" t="s">
        <v>940</v>
      </c>
    </row>
    <row r="6563" spans="1:2">
      <c r="A6563" s="8" t="s">
        <v>6846</v>
      </c>
      <c r="B6563" t="s">
        <v>940</v>
      </c>
    </row>
    <row r="6564" spans="1:2">
      <c r="A6564" s="8" t="s">
        <v>6847</v>
      </c>
      <c r="B6564" t="s">
        <v>940</v>
      </c>
    </row>
    <row r="6565" spans="1:2">
      <c r="A6565" s="8" t="s">
        <v>6848</v>
      </c>
      <c r="B6565" t="s">
        <v>940</v>
      </c>
    </row>
    <row r="6566" spans="1:2">
      <c r="A6566" s="8" t="s">
        <v>6849</v>
      </c>
      <c r="B6566" t="s">
        <v>940</v>
      </c>
    </row>
    <row r="6567" spans="1:2">
      <c r="A6567" s="8" t="s">
        <v>6850</v>
      </c>
      <c r="B6567" t="s">
        <v>940</v>
      </c>
    </row>
    <row r="6568" spans="1:2">
      <c r="A6568" s="8" t="s">
        <v>6851</v>
      </c>
      <c r="B6568" t="s">
        <v>940</v>
      </c>
    </row>
    <row r="6569" spans="1:2">
      <c r="A6569" s="8" t="s">
        <v>6852</v>
      </c>
      <c r="B6569" t="s">
        <v>940</v>
      </c>
    </row>
    <row r="6570" spans="1:2">
      <c r="A6570" s="8" t="s">
        <v>6853</v>
      </c>
      <c r="B6570" t="s">
        <v>940</v>
      </c>
    </row>
    <row r="6571" spans="1:2">
      <c r="A6571" s="8" t="s">
        <v>6854</v>
      </c>
      <c r="B6571" t="s">
        <v>940</v>
      </c>
    </row>
    <row r="6572" spans="1:2">
      <c r="A6572" s="8" t="s">
        <v>6855</v>
      </c>
      <c r="B6572" t="s">
        <v>940</v>
      </c>
    </row>
    <row r="6573" spans="1:2">
      <c r="A6573" s="8" t="s">
        <v>6856</v>
      </c>
      <c r="B6573" t="s">
        <v>940</v>
      </c>
    </row>
    <row r="6574" spans="1:2">
      <c r="A6574" s="8" t="s">
        <v>6857</v>
      </c>
      <c r="B6574" t="s">
        <v>940</v>
      </c>
    </row>
    <row r="6575" spans="1:2">
      <c r="A6575" s="8" t="s">
        <v>6858</v>
      </c>
      <c r="B6575" t="s">
        <v>940</v>
      </c>
    </row>
    <row r="6576" spans="1:2">
      <c r="A6576" s="8" t="s">
        <v>6859</v>
      </c>
      <c r="B6576" t="s">
        <v>940</v>
      </c>
    </row>
    <row r="6577" spans="1:2">
      <c r="A6577" s="8" t="s">
        <v>6860</v>
      </c>
      <c r="B6577" t="s">
        <v>940</v>
      </c>
    </row>
    <row r="6578" spans="1:2">
      <c r="A6578" s="8" t="s">
        <v>6861</v>
      </c>
      <c r="B6578" t="s">
        <v>940</v>
      </c>
    </row>
    <row r="6579" spans="1:2">
      <c r="A6579" s="8" t="s">
        <v>6862</v>
      </c>
      <c r="B6579" t="s">
        <v>940</v>
      </c>
    </row>
    <row r="6580" spans="1:2">
      <c r="A6580" s="8" t="s">
        <v>6863</v>
      </c>
      <c r="B6580" t="s">
        <v>940</v>
      </c>
    </row>
    <row r="6581" spans="1:2">
      <c r="A6581" s="8" t="s">
        <v>6864</v>
      </c>
      <c r="B6581" t="s">
        <v>940</v>
      </c>
    </row>
    <row r="6582" spans="1:2">
      <c r="A6582" s="8" t="s">
        <v>6865</v>
      </c>
      <c r="B6582" t="s">
        <v>940</v>
      </c>
    </row>
    <row r="6583" spans="1:2">
      <c r="A6583" s="8" t="s">
        <v>6866</v>
      </c>
      <c r="B6583" t="s">
        <v>940</v>
      </c>
    </row>
    <row r="6584" spans="1:2">
      <c r="A6584" s="8" t="s">
        <v>6867</v>
      </c>
      <c r="B6584" t="s">
        <v>940</v>
      </c>
    </row>
    <row r="6585" spans="1:2">
      <c r="A6585" s="8" t="s">
        <v>6868</v>
      </c>
      <c r="B6585" t="s">
        <v>940</v>
      </c>
    </row>
    <row r="6586" spans="1:2">
      <c r="A6586" s="8" t="s">
        <v>6869</v>
      </c>
      <c r="B6586" t="s">
        <v>940</v>
      </c>
    </row>
    <row r="6587" spans="1:2">
      <c r="A6587" s="8" t="s">
        <v>6870</v>
      </c>
      <c r="B6587" t="s">
        <v>940</v>
      </c>
    </row>
    <row r="6588" spans="1:2">
      <c r="A6588" s="8" t="s">
        <v>6871</v>
      </c>
      <c r="B6588" t="s">
        <v>940</v>
      </c>
    </row>
    <row r="6589" spans="1:2">
      <c r="A6589" s="8" t="s">
        <v>6872</v>
      </c>
      <c r="B6589" t="s">
        <v>940</v>
      </c>
    </row>
    <row r="6590" spans="1:2">
      <c r="A6590" s="8" t="s">
        <v>6873</v>
      </c>
      <c r="B6590" t="s">
        <v>940</v>
      </c>
    </row>
    <row r="6591" spans="1:2">
      <c r="A6591" s="8" t="s">
        <v>6874</v>
      </c>
      <c r="B6591" t="s">
        <v>940</v>
      </c>
    </row>
    <row r="6592" spans="1:2">
      <c r="A6592" s="8" t="s">
        <v>6875</v>
      </c>
      <c r="B6592" t="s">
        <v>940</v>
      </c>
    </row>
    <row r="6593" spans="1:2">
      <c r="A6593" s="8" t="s">
        <v>6876</v>
      </c>
      <c r="B6593" t="s">
        <v>940</v>
      </c>
    </row>
    <row r="6594" spans="1:2">
      <c r="A6594" s="8" t="s">
        <v>6877</v>
      </c>
      <c r="B6594" t="s">
        <v>940</v>
      </c>
    </row>
    <row r="6595" spans="1:2">
      <c r="A6595" s="8" t="s">
        <v>6878</v>
      </c>
      <c r="B6595" t="s">
        <v>940</v>
      </c>
    </row>
    <row r="6596" spans="1:2">
      <c r="A6596" s="8" t="s">
        <v>6879</v>
      </c>
      <c r="B6596" t="s">
        <v>940</v>
      </c>
    </row>
    <row r="6597" spans="1:2">
      <c r="A6597" s="8" t="s">
        <v>6880</v>
      </c>
      <c r="B6597" t="s">
        <v>940</v>
      </c>
    </row>
    <row r="6598" spans="1:2">
      <c r="A6598" s="8" t="s">
        <v>6881</v>
      </c>
      <c r="B6598" t="s">
        <v>940</v>
      </c>
    </row>
    <row r="6599" spans="1:2">
      <c r="A6599" s="8" t="s">
        <v>6882</v>
      </c>
      <c r="B6599" t="s">
        <v>940</v>
      </c>
    </row>
    <row r="6600" spans="1:2">
      <c r="A6600" s="8" t="s">
        <v>6883</v>
      </c>
      <c r="B6600" t="s">
        <v>940</v>
      </c>
    </row>
    <row r="6601" spans="1:2">
      <c r="A6601" s="8" t="s">
        <v>6884</v>
      </c>
      <c r="B6601" t="s">
        <v>940</v>
      </c>
    </row>
    <row r="6602" spans="1:2">
      <c r="A6602" s="8" t="s">
        <v>6885</v>
      </c>
      <c r="B6602" t="s">
        <v>940</v>
      </c>
    </row>
    <row r="6603" spans="1:2">
      <c r="A6603" s="8" t="s">
        <v>6886</v>
      </c>
      <c r="B6603" t="s">
        <v>940</v>
      </c>
    </row>
    <row r="6604" spans="1:2">
      <c r="A6604" s="8" t="s">
        <v>6887</v>
      </c>
      <c r="B6604" t="s">
        <v>940</v>
      </c>
    </row>
    <row r="6605" spans="1:2">
      <c r="A6605" s="8" t="s">
        <v>6888</v>
      </c>
      <c r="B6605" t="s">
        <v>940</v>
      </c>
    </row>
    <row r="6606" spans="1:2">
      <c r="A6606" s="8" t="s">
        <v>6889</v>
      </c>
      <c r="B6606" t="s">
        <v>940</v>
      </c>
    </row>
    <row r="6607" spans="1:2">
      <c r="A6607" s="8" t="s">
        <v>6890</v>
      </c>
      <c r="B6607" t="s">
        <v>940</v>
      </c>
    </row>
    <row r="6608" spans="1:2">
      <c r="A6608" s="8" t="s">
        <v>6891</v>
      </c>
      <c r="B6608" t="s">
        <v>940</v>
      </c>
    </row>
    <row r="6609" spans="1:2">
      <c r="A6609" s="8" t="s">
        <v>6892</v>
      </c>
      <c r="B6609" t="s">
        <v>940</v>
      </c>
    </row>
    <row r="6610" spans="1:2">
      <c r="A6610" s="8" t="s">
        <v>6893</v>
      </c>
      <c r="B6610" t="s">
        <v>940</v>
      </c>
    </row>
    <row r="6611" spans="1:2">
      <c r="A6611" s="8" t="s">
        <v>6894</v>
      </c>
      <c r="B6611" t="s">
        <v>940</v>
      </c>
    </row>
    <row r="6612" spans="1:2">
      <c r="A6612" s="8" t="s">
        <v>6895</v>
      </c>
      <c r="B6612" t="s">
        <v>940</v>
      </c>
    </row>
    <row r="6613" spans="1:2">
      <c r="A6613" s="8" t="s">
        <v>6896</v>
      </c>
      <c r="B6613" t="s">
        <v>940</v>
      </c>
    </row>
    <row r="6614" spans="1:2">
      <c r="A6614" s="8" t="s">
        <v>6897</v>
      </c>
      <c r="B6614" t="s">
        <v>940</v>
      </c>
    </row>
    <row r="6615" spans="1:2">
      <c r="A6615" s="8" t="s">
        <v>6898</v>
      </c>
      <c r="B6615" t="s">
        <v>940</v>
      </c>
    </row>
    <row r="6616" spans="1:2">
      <c r="A6616" s="8" t="s">
        <v>6899</v>
      </c>
      <c r="B6616" t="s">
        <v>940</v>
      </c>
    </row>
    <row r="6617" spans="1:2">
      <c r="A6617" s="8" t="s">
        <v>6900</v>
      </c>
      <c r="B6617" t="s">
        <v>940</v>
      </c>
    </row>
    <row r="6618" spans="1:2">
      <c r="A6618" s="8" t="s">
        <v>6901</v>
      </c>
      <c r="B6618" t="s">
        <v>940</v>
      </c>
    </row>
    <row r="6619" spans="1:2">
      <c r="A6619" s="8" t="s">
        <v>6902</v>
      </c>
      <c r="B6619" t="s">
        <v>940</v>
      </c>
    </row>
    <row r="6620" spans="1:2">
      <c r="A6620" s="8" t="s">
        <v>6903</v>
      </c>
      <c r="B6620" t="s">
        <v>940</v>
      </c>
    </row>
    <row r="6621" spans="1:2">
      <c r="A6621" s="8" t="s">
        <v>6904</v>
      </c>
      <c r="B6621" t="s">
        <v>940</v>
      </c>
    </row>
    <row r="6622" spans="1:2">
      <c r="A6622" s="8" t="s">
        <v>6905</v>
      </c>
      <c r="B6622" t="s">
        <v>940</v>
      </c>
    </row>
    <row r="6623" spans="1:2">
      <c r="A6623" s="8" t="s">
        <v>6906</v>
      </c>
      <c r="B6623" t="s">
        <v>940</v>
      </c>
    </row>
    <row r="6624" spans="1:2">
      <c r="A6624" s="8" t="s">
        <v>6907</v>
      </c>
      <c r="B6624" t="s">
        <v>940</v>
      </c>
    </row>
    <row r="6625" spans="1:2">
      <c r="A6625" s="8" t="s">
        <v>6908</v>
      </c>
      <c r="B6625" t="s">
        <v>940</v>
      </c>
    </row>
    <row r="6626" spans="1:2">
      <c r="A6626" s="8" t="s">
        <v>6909</v>
      </c>
      <c r="B6626" t="s">
        <v>940</v>
      </c>
    </row>
    <row r="6627" spans="1:2">
      <c r="A6627" s="8" t="s">
        <v>6910</v>
      </c>
      <c r="B6627" t="s">
        <v>940</v>
      </c>
    </row>
    <row r="6628" spans="1:2">
      <c r="A6628" s="8" t="s">
        <v>6911</v>
      </c>
      <c r="B6628" t="s">
        <v>940</v>
      </c>
    </row>
    <row r="6629" spans="1:2">
      <c r="A6629" s="8" t="s">
        <v>6912</v>
      </c>
      <c r="B6629" t="s">
        <v>940</v>
      </c>
    </row>
    <row r="6630" spans="1:2">
      <c r="A6630" s="8" t="s">
        <v>6913</v>
      </c>
      <c r="B6630" t="s">
        <v>940</v>
      </c>
    </row>
    <row r="6631" spans="1:2">
      <c r="A6631" s="8" t="s">
        <v>6914</v>
      </c>
      <c r="B6631" t="s">
        <v>940</v>
      </c>
    </row>
    <row r="6632" spans="1:2">
      <c r="A6632" s="8" t="s">
        <v>6915</v>
      </c>
      <c r="B6632" t="s">
        <v>10369</v>
      </c>
    </row>
    <row r="6633" spans="1:2">
      <c r="A6633" s="8" t="s">
        <v>6916</v>
      </c>
      <c r="B6633" t="s">
        <v>940</v>
      </c>
    </row>
    <row r="6634" spans="1:2">
      <c r="A6634" s="8" t="s">
        <v>6917</v>
      </c>
      <c r="B6634" t="s">
        <v>940</v>
      </c>
    </row>
    <row r="6635" spans="1:2">
      <c r="A6635" s="8" t="s">
        <v>6918</v>
      </c>
      <c r="B6635" t="s">
        <v>940</v>
      </c>
    </row>
    <row r="6636" spans="1:2">
      <c r="A6636" s="8" t="s">
        <v>6919</v>
      </c>
      <c r="B6636" t="s">
        <v>940</v>
      </c>
    </row>
    <row r="6637" spans="1:2">
      <c r="A6637" s="8" t="s">
        <v>6920</v>
      </c>
      <c r="B6637" t="s">
        <v>940</v>
      </c>
    </row>
    <row r="6638" spans="1:2">
      <c r="A6638" s="8" t="s">
        <v>6921</v>
      </c>
      <c r="B6638" t="s">
        <v>940</v>
      </c>
    </row>
    <row r="6639" spans="1:2">
      <c r="A6639" s="8" t="s">
        <v>6922</v>
      </c>
      <c r="B6639" t="s">
        <v>940</v>
      </c>
    </row>
    <row r="6640" spans="1:2">
      <c r="A6640" s="8" t="s">
        <v>6923</v>
      </c>
      <c r="B6640" t="s">
        <v>940</v>
      </c>
    </row>
    <row r="6641" spans="1:2">
      <c r="A6641" s="8" t="s">
        <v>6924</v>
      </c>
      <c r="B6641" t="s">
        <v>940</v>
      </c>
    </row>
    <row r="6642" spans="1:2">
      <c r="A6642" s="8" t="s">
        <v>6925</v>
      </c>
      <c r="B6642" t="s">
        <v>940</v>
      </c>
    </row>
    <row r="6643" spans="1:2">
      <c r="A6643" s="8" t="s">
        <v>6926</v>
      </c>
      <c r="B6643" t="s">
        <v>940</v>
      </c>
    </row>
    <row r="6644" spans="1:2">
      <c r="A6644" s="8" t="s">
        <v>6927</v>
      </c>
      <c r="B6644" t="s">
        <v>940</v>
      </c>
    </row>
    <row r="6645" spans="1:2">
      <c r="A6645" s="8" t="s">
        <v>6928</v>
      </c>
      <c r="B6645" t="s">
        <v>940</v>
      </c>
    </row>
    <row r="6646" spans="1:2">
      <c r="A6646" s="8" t="s">
        <v>6929</v>
      </c>
      <c r="B6646" t="s">
        <v>940</v>
      </c>
    </row>
    <row r="6647" spans="1:2">
      <c r="A6647" s="8" t="s">
        <v>6930</v>
      </c>
      <c r="B6647" t="s">
        <v>940</v>
      </c>
    </row>
    <row r="6648" spans="1:2">
      <c r="A6648" s="8" t="s">
        <v>6931</v>
      </c>
      <c r="B6648" t="s">
        <v>940</v>
      </c>
    </row>
    <row r="6649" spans="1:2">
      <c r="A6649" s="8" t="s">
        <v>6932</v>
      </c>
      <c r="B6649" t="s">
        <v>940</v>
      </c>
    </row>
    <row r="6650" spans="1:2">
      <c r="A6650" s="8" t="s">
        <v>6933</v>
      </c>
      <c r="B6650" t="s">
        <v>940</v>
      </c>
    </row>
    <row r="6651" spans="1:2">
      <c r="A6651" s="8" t="s">
        <v>6934</v>
      </c>
      <c r="B6651" t="s">
        <v>940</v>
      </c>
    </row>
    <row r="6652" spans="1:2">
      <c r="A6652" s="8" t="s">
        <v>6935</v>
      </c>
      <c r="B6652" t="s">
        <v>940</v>
      </c>
    </row>
    <row r="6653" spans="1:2">
      <c r="A6653" s="8" t="s">
        <v>6936</v>
      </c>
      <c r="B6653" t="s">
        <v>940</v>
      </c>
    </row>
    <row r="6654" spans="1:2">
      <c r="A6654" s="8" t="s">
        <v>6937</v>
      </c>
      <c r="B6654" t="s">
        <v>940</v>
      </c>
    </row>
    <row r="6655" spans="1:2">
      <c r="A6655" s="8" t="s">
        <v>6938</v>
      </c>
      <c r="B6655" t="s">
        <v>940</v>
      </c>
    </row>
    <row r="6656" spans="1:2">
      <c r="A6656" s="8" t="s">
        <v>6939</v>
      </c>
      <c r="B6656" t="s">
        <v>940</v>
      </c>
    </row>
    <row r="6657" spans="1:2">
      <c r="A6657" s="8" t="s">
        <v>6940</v>
      </c>
      <c r="B6657" t="s">
        <v>940</v>
      </c>
    </row>
    <row r="6658" spans="1:2">
      <c r="A6658" s="8" t="s">
        <v>6941</v>
      </c>
      <c r="B6658" t="s">
        <v>940</v>
      </c>
    </row>
    <row r="6659" spans="1:2">
      <c r="A6659" s="8" t="s">
        <v>6942</v>
      </c>
      <c r="B6659" t="s">
        <v>10406</v>
      </c>
    </row>
    <row r="6660" spans="1:2">
      <c r="A6660" s="8" t="s">
        <v>6943</v>
      </c>
      <c r="B6660" t="s">
        <v>940</v>
      </c>
    </row>
    <row r="6661" spans="1:2">
      <c r="A6661" s="8" t="s">
        <v>6944</v>
      </c>
      <c r="B6661" t="s">
        <v>940</v>
      </c>
    </row>
    <row r="6662" spans="1:2">
      <c r="A6662" s="8" t="s">
        <v>6945</v>
      </c>
      <c r="B6662" t="s">
        <v>940</v>
      </c>
    </row>
    <row r="6663" spans="1:2">
      <c r="A6663" s="8" t="s">
        <v>6946</v>
      </c>
      <c r="B6663" t="s">
        <v>940</v>
      </c>
    </row>
    <row r="6664" spans="1:2">
      <c r="A6664" s="8" t="s">
        <v>6947</v>
      </c>
      <c r="B6664" t="s">
        <v>10300</v>
      </c>
    </row>
    <row r="6665" spans="1:2">
      <c r="A6665" s="8" t="s">
        <v>6948</v>
      </c>
      <c r="B6665" t="s">
        <v>10300</v>
      </c>
    </row>
    <row r="6666" spans="1:2">
      <c r="A6666" s="8" t="s">
        <v>6949</v>
      </c>
      <c r="B6666" t="s">
        <v>940</v>
      </c>
    </row>
    <row r="6667" spans="1:2">
      <c r="A6667" s="8" t="s">
        <v>6950</v>
      </c>
      <c r="B6667" t="s">
        <v>940</v>
      </c>
    </row>
    <row r="6668" spans="1:2">
      <c r="A6668" s="8" t="s">
        <v>6951</v>
      </c>
      <c r="B6668" t="s">
        <v>940</v>
      </c>
    </row>
    <row r="6669" spans="1:2">
      <c r="A6669" s="8" t="s">
        <v>6952</v>
      </c>
      <c r="B6669" t="s">
        <v>940</v>
      </c>
    </row>
    <row r="6670" spans="1:2">
      <c r="A6670" s="8" t="s">
        <v>6953</v>
      </c>
      <c r="B6670" t="s">
        <v>940</v>
      </c>
    </row>
    <row r="6671" spans="1:2">
      <c r="A6671" s="8" t="s">
        <v>6954</v>
      </c>
      <c r="B6671" t="s">
        <v>940</v>
      </c>
    </row>
    <row r="6672" spans="1:2">
      <c r="A6672" s="8" t="s">
        <v>6955</v>
      </c>
      <c r="B6672" t="s">
        <v>940</v>
      </c>
    </row>
    <row r="6673" spans="1:2">
      <c r="A6673" s="8" t="s">
        <v>6956</v>
      </c>
      <c r="B6673" t="s">
        <v>940</v>
      </c>
    </row>
    <row r="6674" spans="1:2">
      <c r="A6674" s="8" t="s">
        <v>6957</v>
      </c>
      <c r="B6674" t="s">
        <v>940</v>
      </c>
    </row>
    <row r="6675" spans="1:2">
      <c r="A6675" s="8" t="s">
        <v>6958</v>
      </c>
      <c r="B6675" t="s">
        <v>940</v>
      </c>
    </row>
    <row r="6676" spans="1:2">
      <c r="A6676" s="8" t="s">
        <v>6959</v>
      </c>
      <c r="B6676" t="s">
        <v>940</v>
      </c>
    </row>
    <row r="6677" spans="1:2">
      <c r="A6677" s="8" t="s">
        <v>6960</v>
      </c>
      <c r="B6677" t="s">
        <v>940</v>
      </c>
    </row>
    <row r="6678" spans="1:2">
      <c r="A6678" s="8" t="s">
        <v>6961</v>
      </c>
      <c r="B6678" t="s">
        <v>940</v>
      </c>
    </row>
    <row r="6679" spans="1:2">
      <c r="A6679" s="8" t="s">
        <v>6962</v>
      </c>
      <c r="B6679" t="s">
        <v>940</v>
      </c>
    </row>
    <row r="6680" spans="1:2">
      <c r="A6680" s="8" t="s">
        <v>6963</v>
      </c>
      <c r="B6680" t="s">
        <v>940</v>
      </c>
    </row>
    <row r="6681" spans="1:2">
      <c r="A6681" s="8" t="s">
        <v>6964</v>
      </c>
      <c r="B6681" t="s">
        <v>940</v>
      </c>
    </row>
    <row r="6682" spans="1:2">
      <c r="A6682" s="8" t="s">
        <v>6965</v>
      </c>
      <c r="B6682" t="s">
        <v>940</v>
      </c>
    </row>
    <row r="6683" spans="1:2">
      <c r="A6683" s="8" t="s">
        <v>6966</v>
      </c>
      <c r="B6683" t="s">
        <v>940</v>
      </c>
    </row>
    <row r="6684" spans="1:2">
      <c r="A6684" s="8" t="s">
        <v>6967</v>
      </c>
      <c r="B6684" t="s">
        <v>940</v>
      </c>
    </row>
    <row r="6685" spans="1:2">
      <c r="A6685" s="8" t="s">
        <v>6968</v>
      </c>
      <c r="B6685" t="s">
        <v>940</v>
      </c>
    </row>
    <row r="6686" spans="1:2">
      <c r="A6686" s="8" t="s">
        <v>6969</v>
      </c>
      <c r="B6686" t="s">
        <v>940</v>
      </c>
    </row>
    <row r="6687" spans="1:2">
      <c r="A6687" s="8" t="s">
        <v>6970</v>
      </c>
      <c r="B6687" t="s">
        <v>940</v>
      </c>
    </row>
    <row r="6688" spans="1:2">
      <c r="A6688" s="8" t="s">
        <v>6971</v>
      </c>
      <c r="B6688" t="s">
        <v>940</v>
      </c>
    </row>
    <row r="6689" spans="1:2">
      <c r="A6689" s="8" t="s">
        <v>6972</v>
      </c>
      <c r="B6689" t="s">
        <v>940</v>
      </c>
    </row>
    <row r="6690" spans="1:2">
      <c r="A6690" s="8" t="s">
        <v>6973</v>
      </c>
      <c r="B6690" t="s">
        <v>940</v>
      </c>
    </row>
    <row r="6691" spans="1:2">
      <c r="A6691" s="8" t="s">
        <v>6974</v>
      </c>
      <c r="B6691" t="s">
        <v>940</v>
      </c>
    </row>
    <row r="6692" spans="1:2">
      <c r="A6692" s="8" t="s">
        <v>6975</v>
      </c>
      <c r="B6692" t="s">
        <v>940</v>
      </c>
    </row>
    <row r="6693" spans="1:2">
      <c r="A6693" s="8" t="s">
        <v>6976</v>
      </c>
      <c r="B6693" t="s">
        <v>940</v>
      </c>
    </row>
    <row r="6694" spans="1:2">
      <c r="A6694" s="8" t="s">
        <v>6977</v>
      </c>
      <c r="B6694" t="s">
        <v>940</v>
      </c>
    </row>
    <row r="6695" spans="1:2">
      <c r="A6695" s="8" t="s">
        <v>6978</v>
      </c>
      <c r="B6695" t="s">
        <v>940</v>
      </c>
    </row>
    <row r="6696" spans="1:2">
      <c r="A6696" s="8" t="s">
        <v>6979</v>
      </c>
      <c r="B6696" t="s">
        <v>940</v>
      </c>
    </row>
    <row r="6697" spans="1:2">
      <c r="A6697" s="8" t="s">
        <v>6980</v>
      </c>
      <c r="B6697" t="s">
        <v>940</v>
      </c>
    </row>
    <row r="6698" spans="1:2">
      <c r="A6698" s="8" t="s">
        <v>6981</v>
      </c>
      <c r="B6698" t="s">
        <v>940</v>
      </c>
    </row>
    <row r="6699" spans="1:2">
      <c r="A6699" s="8" t="s">
        <v>6982</v>
      </c>
      <c r="B6699" t="s">
        <v>940</v>
      </c>
    </row>
    <row r="6700" spans="1:2">
      <c r="A6700" s="8" t="s">
        <v>6983</v>
      </c>
      <c r="B6700" t="s">
        <v>940</v>
      </c>
    </row>
    <row r="6701" spans="1:2">
      <c r="A6701" s="8" t="s">
        <v>6984</v>
      </c>
      <c r="B6701" t="s">
        <v>940</v>
      </c>
    </row>
    <row r="6702" spans="1:2">
      <c r="A6702" s="8" t="s">
        <v>6985</v>
      </c>
      <c r="B6702" t="s">
        <v>940</v>
      </c>
    </row>
    <row r="6703" spans="1:2">
      <c r="A6703" s="8" t="s">
        <v>6986</v>
      </c>
      <c r="B6703" t="s">
        <v>940</v>
      </c>
    </row>
    <row r="6704" spans="1:2">
      <c r="A6704" s="8" t="s">
        <v>6987</v>
      </c>
      <c r="B6704" t="s">
        <v>940</v>
      </c>
    </row>
    <row r="6705" spans="1:2">
      <c r="A6705" s="8" t="s">
        <v>6988</v>
      </c>
      <c r="B6705" t="s">
        <v>940</v>
      </c>
    </row>
    <row r="6706" spans="1:2">
      <c r="A6706" s="8" t="s">
        <v>6989</v>
      </c>
      <c r="B6706" t="s">
        <v>940</v>
      </c>
    </row>
    <row r="6707" spans="1:2">
      <c r="A6707" s="8" t="s">
        <v>6990</v>
      </c>
      <c r="B6707" t="s">
        <v>940</v>
      </c>
    </row>
    <row r="6708" spans="1:2">
      <c r="A6708" s="8" t="s">
        <v>6991</v>
      </c>
      <c r="B6708" t="s">
        <v>940</v>
      </c>
    </row>
    <row r="6709" spans="1:2">
      <c r="A6709" s="8" t="s">
        <v>6992</v>
      </c>
      <c r="B6709" t="s">
        <v>940</v>
      </c>
    </row>
    <row r="6710" spans="1:2">
      <c r="A6710" s="8" t="s">
        <v>6993</v>
      </c>
      <c r="B6710" t="s">
        <v>940</v>
      </c>
    </row>
    <row r="6711" spans="1:2">
      <c r="A6711" s="8" t="s">
        <v>6994</v>
      </c>
      <c r="B6711" t="s">
        <v>940</v>
      </c>
    </row>
    <row r="6712" spans="1:2">
      <c r="A6712" s="8" t="s">
        <v>6995</v>
      </c>
      <c r="B6712" t="s">
        <v>940</v>
      </c>
    </row>
    <row r="6713" spans="1:2">
      <c r="A6713" s="8" t="s">
        <v>6996</v>
      </c>
      <c r="B6713" t="s">
        <v>940</v>
      </c>
    </row>
    <row r="6714" spans="1:2">
      <c r="A6714" s="8" t="s">
        <v>6997</v>
      </c>
      <c r="B6714" t="s">
        <v>940</v>
      </c>
    </row>
    <row r="6715" spans="1:2">
      <c r="A6715" s="8" t="s">
        <v>6998</v>
      </c>
      <c r="B6715" t="s">
        <v>940</v>
      </c>
    </row>
    <row r="6716" spans="1:2">
      <c r="A6716" s="8" t="s">
        <v>6999</v>
      </c>
      <c r="B6716" t="s">
        <v>940</v>
      </c>
    </row>
    <row r="6717" spans="1:2">
      <c r="A6717" s="8" t="s">
        <v>7000</v>
      </c>
      <c r="B6717" t="s">
        <v>940</v>
      </c>
    </row>
    <row r="6718" spans="1:2">
      <c r="A6718" s="8" t="s">
        <v>7001</v>
      </c>
      <c r="B6718" t="s">
        <v>940</v>
      </c>
    </row>
    <row r="6719" spans="1:2">
      <c r="A6719" s="8" t="s">
        <v>7002</v>
      </c>
      <c r="B6719" t="s">
        <v>940</v>
      </c>
    </row>
    <row r="6720" spans="1:2">
      <c r="A6720" s="8" t="s">
        <v>7003</v>
      </c>
      <c r="B6720" t="s">
        <v>940</v>
      </c>
    </row>
    <row r="6721" spans="1:2">
      <c r="A6721" s="8" t="s">
        <v>7004</v>
      </c>
      <c r="B6721" t="s">
        <v>940</v>
      </c>
    </row>
    <row r="6722" spans="1:2">
      <c r="A6722" s="8" t="s">
        <v>7005</v>
      </c>
      <c r="B6722" t="s">
        <v>940</v>
      </c>
    </row>
    <row r="6723" spans="1:2">
      <c r="A6723" s="8" t="s">
        <v>7006</v>
      </c>
      <c r="B6723" t="s">
        <v>940</v>
      </c>
    </row>
    <row r="6724" spans="1:2">
      <c r="A6724" s="8" t="s">
        <v>7007</v>
      </c>
      <c r="B6724" t="s">
        <v>940</v>
      </c>
    </row>
    <row r="6725" spans="1:2">
      <c r="A6725" s="8" t="s">
        <v>7008</v>
      </c>
      <c r="B6725" t="s">
        <v>940</v>
      </c>
    </row>
    <row r="6726" spans="1:2">
      <c r="A6726" s="8" t="s">
        <v>7009</v>
      </c>
      <c r="B6726" t="s">
        <v>940</v>
      </c>
    </row>
    <row r="6727" spans="1:2">
      <c r="A6727" s="8" t="s">
        <v>7010</v>
      </c>
      <c r="B6727" t="s">
        <v>940</v>
      </c>
    </row>
    <row r="6728" spans="1:2">
      <c r="A6728" s="8" t="s">
        <v>7011</v>
      </c>
      <c r="B6728" t="s">
        <v>940</v>
      </c>
    </row>
    <row r="6729" spans="1:2">
      <c r="A6729" s="8" t="s">
        <v>7012</v>
      </c>
      <c r="B6729" t="s">
        <v>940</v>
      </c>
    </row>
    <row r="6730" spans="1:2">
      <c r="A6730" s="8" t="s">
        <v>7013</v>
      </c>
      <c r="B6730" t="s">
        <v>940</v>
      </c>
    </row>
    <row r="6731" spans="1:2">
      <c r="A6731" s="8" t="s">
        <v>7014</v>
      </c>
      <c r="B6731" t="s">
        <v>940</v>
      </c>
    </row>
    <row r="6732" spans="1:2">
      <c r="A6732" s="8" t="s">
        <v>7015</v>
      </c>
      <c r="B6732" t="s">
        <v>940</v>
      </c>
    </row>
    <row r="6733" spans="1:2">
      <c r="A6733" s="8" t="s">
        <v>7016</v>
      </c>
      <c r="B6733" t="s">
        <v>940</v>
      </c>
    </row>
    <row r="6734" spans="1:2">
      <c r="A6734" s="8" t="s">
        <v>7017</v>
      </c>
      <c r="B6734" t="s">
        <v>940</v>
      </c>
    </row>
    <row r="6735" spans="1:2">
      <c r="A6735" s="8" t="s">
        <v>7018</v>
      </c>
      <c r="B6735" t="s">
        <v>940</v>
      </c>
    </row>
    <row r="6736" spans="1:2">
      <c r="A6736" s="8" t="s">
        <v>7019</v>
      </c>
      <c r="B6736" t="s">
        <v>940</v>
      </c>
    </row>
    <row r="6737" spans="1:2">
      <c r="A6737" s="8" t="s">
        <v>7020</v>
      </c>
      <c r="B6737" t="s">
        <v>940</v>
      </c>
    </row>
    <row r="6738" spans="1:2">
      <c r="A6738" s="8" t="s">
        <v>7021</v>
      </c>
      <c r="B6738" t="s">
        <v>940</v>
      </c>
    </row>
    <row r="6739" spans="1:2">
      <c r="A6739" s="8" t="s">
        <v>7022</v>
      </c>
      <c r="B6739" t="s">
        <v>940</v>
      </c>
    </row>
    <row r="6740" spans="1:2">
      <c r="A6740" s="8" t="s">
        <v>7023</v>
      </c>
      <c r="B6740" t="s">
        <v>940</v>
      </c>
    </row>
    <row r="6741" spans="1:2">
      <c r="A6741" s="8" t="s">
        <v>7024</v>
      </c>
      <c r="B6741" t="s">
        <v>940</v>
      </c>
    </row>
    <row r="6742" spans="1:2">
      <c r="A6742" s="8" t="s">
        <v>7025</v>
      </c>
      <c r="B6742" t="s">
        <v>940</v>
      </c>
    </row>
    <row r="6743" spans="1:2">
      <c r="A6743" s="8" t="s">
        <v>7026</v>
      </c>
      <c r="B6743" t="s">
        <v>940</v>
      </c>
    </row>
    <row r="6744" spans="1:2">
      <c r="A6744" s="8" t="s">
        <v>7027</v>
      </c>
      <c r="B6744" t="s">
        <v>940</v>
      </c>
    </row>
    <row r="6745" spans="1:2">
      <c r="A6745" s="8" t="s">
        <v>7028</v>
      </c>
      <c r="B6745" t="s">
        <v>940</v>
      </c>
    </row>
    <row r="6746" spans="1:2">
      <c r="A6746" s="8" t="s">
        <v>7029</v>
      </c>
      <c r="B6746" t="s">
        <v>940</v>
      </c>
    </row>
    <row r="6747" spans="1:2">
      <c r="A6747" s="8" t="s">
        <v>7030</v>
      </c>
      <c r="B6747" t="s">
        <v>940</v>
      </c>
    </row>
    <row r="6748" spans="1:2">
      <c r="A6748" s="8" t="s">
        <v>7031</v>
      </c>
      <c r="B6748" t="s">
        <v>940</v>
      </c>
    </row>
    <row r="6749" spans="1:2">
      <c r="A6749" s="8" t="s">
        <v>7032</v>
      </c>
      <c r="B6749" t="s">
        <v>10479</v>
      </c>
    </row>
    <row r="6750" spans="1:2">
      <c r="A6750" s="8" t="s">
        <v>7033</v>
      </c>
      <c r="B6750" t="s">
        <v>940</v>
      </c>
    </row>
    <row r="6751" spans="1:2">
      <c r="A6751" s="8" t="s">
        <v>7034</v>
      </c>
      <c r="B6751" t="s">
        <v>940</v>
      </c>
    </row>
    <row r="6752" spans="1:2">
      <c r="A6752" s="8" t="s">
        <v>7035</v>
      </c>
      <c r="B6752" t="s">
        <v>940</v>
      </c>
    </row>
    <row r="6753" spans="1:2">
      <c r="A6753" s="8" t="s">
        <v>7036</v>
      </c>
      <c r="B6753" t="s">
        <v>940</v>
      </c>
    </row>
    <row r="6754" spans="1:2">
      <c r="A6754" s="8" t="s">
        <v>7037</v>
      </c>
      <c r="B6754" t="s">
        <v>940</v>
      </c>
    </row>
    <row r="6755" spans="1:2">
      <c r="A6755" s="8" t="s">
        <v>7038</v>
      </c>
      <c r="B6755" t="s">
        <v>940</v>
      </c>
    </row>
    <row r="6756" spans="1:2">
      <c r="A6756" s="8" t="s">
        <v>7039</v>
      </c>
      <c r="B6756" t="s">
        <v>940</v>
      </c>
    </row>
    <row r="6757" spans="1:2">
      <c r="A6757" s="8" t="s">
        <v>7040</v>
      </c>
      <c r="B6757" t="s">
        <v>940</v>
      </c>
    </row>
    <row r="6758" spans="1:2">
      <c r="A6758" s="8" t="s">
        <v>7041</v>
      </c>
      <c r="B6758" t="s">
        <v>940</v>
      </c>
    </row>
    <row r="6759" spans="1:2">
      <c r="A6759" s="8" t="s">
        <v>7042</v>
      </c>
      <c r="B6759" t="s">
        <v>940</v>
      </c>
    </row>
    <row r="6760" spans="1:2">
      <c r="A6760" s="8" t="s">
        <v>7043</v>
      </c>
      <c r="B6760" t="s">
        <v>940</v>
      </c>
    </row>
    <row r="6761" spans="1:2">
      <c r="A6761" s="8" t="s">
        <v>7044</v>
      </c>
      <c r="B6761" t="s">
        <v>940</v>
      </c>
    </row>
    <row r="6762" spans="1:2">
      <c r="A6762" s="8" t="s">
        <v>7045</v>
      </c>
      <c r="B6762" t="s">
        <v>940</v>
      </c>
    </row>
    <row r="6763" spans="1:2">
      <c r="A6763" s="8" t="s">
        <v>7046</v>
      </c>
      <c r="B6763" t="s">
        <v>940</v>
      </c>
    </row>
    <row r="6764" spans="1:2">
      <c r="A6764" s="8" t="s">
        <v>7047</v>
      </c>
      <c r="B6764" t="s">
        <v>940</v>
      </c>
    </row>
    <row r="6765" spans="1:2">
      <c r="A6765" s="8" t="s">
        <v>7048</v>
      </c>
      <c r="B6765" t="s">
        <v>940</v>
      </c>
    </row>
    <row r="6766" spans="1:2">
      <c r="A6766" s="8" t="s">
        <v>7049</v>
      </c>
      <c r="B6766" t="s">
        <v>940</v>
      </c>
    </row>
    <row r="6767" spans="1:2">
      <c r="A6767" s="8" t="s">
        <v>7050</v>
      </c>
      <c r="B6767" t="s">
        <v>940</v>
      </c>
    </row>
    <row r="6768" spans="1:2">
      <c r="A6768" s="8" t="s">
        <v>7051</v>
      </c>
      <c r="B6768" t="s">
        <v>940</v>
      </c>
    </row>
    <row r="6769" spans="1:2">
      <c r="A6769" s="8" t="s">
        <v>7052</v>
      </c>
      <c r="B6769" t="s">
        <v>940</v>
      </c>
    </row>
    <row r="6770" spans="1:2">
      <c r="A6770" s="8" t="s">
        <v>7053</v>
      </c>
      <c r="B6770" t="s">
        <v>10319</v>
      </c>
    </row>
    <row r="6771" spans="1:2">
      <c r="A6771" s="8" t="s">
        <v>7054</v>
      </c>
      <c r="B6771" t="s">
        <v>940</v>
      </c>
    </row>
    <row r="6772" spans="1:2">
      <c r="A6772" s="8" t="s">
        <v>7055</v>
      </c>
      <c r="B6772" t="s">
        <v>940</v>
      </c>
    </row>
    <row r="6773" spans="1:2">
      <c r="A6773" s="8" t="s">
        <v>7056</v>
      </c>
      <c r="B6773" t="s">
        <v>940</v>
      </c>
    </row>
    <row r="6774" spans="1:2">
      <c r="A6774" s="8" t="s">
        <v>7057</v>
      </c>
      <c r="B6774" t="s">
        <v>940</v>
      </c>
    </row>
    <row r="6775" spans="1:2">
      <c r="A6775" s="8" t="s">
        <v>7058</v>
      </c>
      <c r="B6775" t="s">
        <v>940</v>
      </c>
    </row>
    <row r="6776" spans="1:2">
      <c r="A6776" s="8" t="s">
        <v>7059</v>
      </c>
      <c r="B6776" t="s">
        <v>940</v>
      </c>
    </row>
    <row r="6777" spans="1:2">
      <c r="A6777" s="8" t="s">
        <v>7060</v>
      </c>
      <c r="B6777" t="s">
        <v>940</v>
      </c>
    </row>
    <row r="6778" spans="1:2">
      <c r="A6778" s="8" t="s">
        <v>7061</v>
      </c>
      <c r="B6778" t="s">
        <v>940</v>
      </c>
    </row>
    <row r="6779" spans="1:2">
      <c r="A6779" s="8" t="s">
        <v>7062</v>
      </c>
      <c r="B6779" t="s">
        <v>940</v>
      </c>
    </row>
    <row r="6780" spans="1:2">
      <c r="A6780" s="8" t="s">
        <v>7063</v>
      </c>
      <c r="B6780" t="s">
        <v>940</v>
      </c>
    </row>
    <row r="6781" spans="1:2">
      <c r="A6781" s="8" t="s">
        <v>7064</v>
      </c>
      <c r="B6781" t="s">
        <v>940</v>
      </c>
    </row>
    <row r="6782" spans="1:2">
      <c r="A6782" s="8" t="s">
        <v>7065</v>
      </c>
      <c r="B6782" t="s">
        <v>940</v>
      </c>
    </row>
    <row r="6783" spans="1:2">
      <c r="A6783" s="8" t="s">
        <v>7066</v>
      </c>
      <c r="B6783" t="s">
        <v>940</v>
      </c>
    </row>
    <row r="6784" spans="1:2">
      <c r="A6784" s="8" t="s">
        <v>7067</v>
      </c>
      <c r="B6784" t="s">
        <v>940</v>
      </c>
    </row>
    <row r="6785" spans="1:2">
      <c r="A6785" s="8" t="s">
        <v>7068</v>
      </c>
      <c r="B6785" t="s">
        <v>940</v>
      </c>
    </row>
    <row r="6786" spans="1:2">
      <c r="A6786" s="8" t="s">
        <v>7069</v>
      </c>
      <c r="B6786" t="s">
        <v>940</v>
      </c>
    </row>
    <row r="6787" spans="1:2">
      <c r="A6787" s="8" t="s">
        <v>7070</v>
      </c>
      <c r="B6787" t="s">
        <v>940</v>
      </c>
    </row>
    <row r="6788" spans="1:2">
      <c r="A6788" s="8" t="s">
        <v>7071</v>
      </c>
      <c r="B6788" t="s">
        <v>940</v>
      </c>
    </row>
    <row r="6789" spans="1:2">
      <c r="A6789" s="8" t="s">
        <v>7072</v>
      </c>
      <c r="B6789" t="s">
        <v>940</v>
      </c>
    </row>
    <row r="6790" spans="1:2">
      <c r="A6790" s="8" t="s">
        <v>7073</v>
      </c>
      <c r="B6790" t="s">
        <v>940</v>
      </c>
    </row>
    <row r="6791" spans="1:2">
      <c r="A6791" s="8" t="s">
        <v>7074</v>
      </c>
      <c r="B6791" t="s">
        <v>940</v>
      </c>
    </row>
    <row r="6792" spans="1:2">
      <c r="A6792" s="8" t="s">
        <v>7075</v>
      </c>
      <c r="B6792" t="s">
        <v>940</v>
      </c>
    </row>
    <row r="6793" spans="1:2">
      <c r="A6793" s="8" t="s">
        <v>7076</v>
      </c>
      <c r="B6793" t="s">
        <v>940</v>
      </c>
    </row>
    <row r="6794" spans="1:2">
      <c r="A6794" s="8" t="s">
        <v>7077</v>
      </c>
      <c r="B6794" t="s">
        <v>940</v>
      </c>
    </row>
    <row r="6795" spans="1:2">
      <c r="A6795" s="8" t="s">
        <v>7078</v>
      </c>
      <c r="B6795" t="s">
        <v>940</v>
      </c>
    </row>
    <row r="6796" spans="1:2">
      <c r="A6796" s="8" t="s">
        <v>7079</v>
      </c>
      <c r="B6796" t="s">
        <v>940</v>
      </c>
    </row>
    <row r="6797" spans="1:2">
      <c r="A6797" s="8" t="s">
        <v>7080</v>
      </c>
      <c r="B6797" t="s">
        <v>940</v>
      </c>
    </row>
    <row r="6798" spans="1:2">
      <c r="A6798" s="8" t="s">
        <v>7081</v>
      </c>
      <c r="B6798" t="s">
        <v>940</v>
      </c>
    </row>
    <row r="6799" spans="1:2">
      <c r="A6799" s="8" t="s">
        <v>7082</v>
      </c>
      <c r="B6799" t="s">
        <v>940</v>
      </c>
    </row>
    <row r="6800" spans="1:2">
      <c r="A6800" s="8" t="s">
        <v>7083</v>
      </c>
      <c r="B6800" t="s">
        <v>940</v>
      </c>
    </row>
    <row r="6801" spans="1:2">
      <c r="A6801" s="8" t="s">
        <v>7084</v>
      </c>
      <c r="B6801" t="s">
        <v>940</v>
      </c>
    </row>
    <row r="6802" spans="1:2">
      <c r="A6802" s="8" t="s">
        <v>7085</v>
      </c>
      <c r="B6802" t="s">
        <v>940</v>
      </c>
    </row>
    <row r="6803" spans="1:2">
      <c r="A6803" s="8" t="s">
        <v>7086</v>
      </c>
      <c r="B6803" t="s">
        <v>940</v>
      </c>
    </row>
    <row r="6804" spans="1:2">
      <c r="A6804" s="8" t="s">
        <v>7087</v>
      </c>
      <c r="B6804" t="s">
        <v>940</v>
      </c>
    </row>
    <row r="6805" spans="1:2">
      <c r="A6805" s="8" t="s">
        <v>7088</v>
      </c>
      <c r="B6805" t="s">
        <v>940</v>
      </c>
    </row>
    <row r="6806" spans="1:2">
      <c r="A6806" s="8" t="s">
        <v>7089</v>
      </c>
      <c r="B6806" t="s">
        <v>940</v>
      </c>
    </row>
    <row r="6807" spans="1:2">
      <c r="A6807" s="8" t="s">
        <v>7090</v>
      </c>
      <c r="B6807" t="s">
        <v>940</v>
      </c>
    </row>
    <row r="6808" spans="1:2">
      <c r="A6808" s="8" t="s">
        <v>7091</v>
      </c>
      <c r="B6808" t="s">
        <v>940</v>
      </c>
    </row>
    <row r="6809" spans="1:2">
      <c r="A6809" s="8" t="s">
        <v>7092</v>
      </c>
      <c r="B6809" t="s">
        <v>940</v>
      </c>
    </row>
    <row r="6810" spans="1:2">
      <c r="A6810" s="8" t="s">
        <v>7093</v>
      </c>
      <c r="B6810" t="s">
        <v>940</v>
      </c>
    </row>
    <row r="6811" spans="1:2">
      <c r="A6811" s="8" t="s">
        <v>7094</v>
      </c>
      <c r="B6811" t="s">
        <v>940</v>
      </c>
    </row>
    <row r="6812" spans="1:2">
      <c r="A6812" s="8" t="s">
        <v>7095</v>
      </c>
      <c r="B6812" t="s">
        <v>940</v>
      </c>
    </row>
    <row r="6813" spans="1:2">
      <c r="A6813" s="8" t="s">
        <v>7096</v>
      </c>
      <c r="B6813" t="s">
        <v>940</v>
      </c>
    </row>
    <row r="6814" spans="1:2">
      <c r="A6814" s="8" t="s">
        <v>7097</v>
      </c>
      <c r="B6814" t="s">
        <v>940</v>
      </c>
    </row>
    <row r="6815" spans="1:2">
      <c r="A6815" s="8" t="s">
        <v>7098</v>
      </c>
      <c r="B6815" t="s">
        <v>940</v>
      </c>
    </row>
    <row r="6816" spans="1:2">
      <c r="A6816" s="8" t="s">
        <v>7099</v>
      </c>
      <c r="B6816" t="s">
        <v>940</v>
      </c>
    </row>
    <row r="6817" spans="1:2">
      <c r="A6817" s="8" t="s">
        <v>7100</v>
      </c>
      <c r="B6817" t="s">
        <v>940</v>
      </c>
    </row>
    <row r="6818" spans="1:2">
      <c r="A6818" s="8" t="s">
        <v>7101</v>
      </c>
      <c r="B6818" t="s">
        <v>940</v>
      </c>
    </row>
    <row r="6819" spans="1:2">
      <c r="A6819" s="8" t="s">
        <v>7102</v>
      </c>
      <c r="B6819" t="s">
        <v>940</v>
      </c>
    </row>
    <row r="6820" spans="1:2">
      <c r="A6820" s="8" t="s">
        <v>7103</v>
      </c>
      <c r="B6820" t="s">
        <v>940</v>
      </c>
    </row>
    <row r="6821" spans="1:2">
      <c r="A6821" s="8" t="s">
        <v>7104</v>
      </c>
      <c r="B6821" t="s">
        <v>940</v>
      </c>
    </row>
    <row r="6822" spans="1:2">
      <c r="A6822" s="8" t="s">
        <v>7105</v>
      </c>
      <c r="B6822" t="s">
        <v>940</v>
      </c>
    </row>
    <row r="6823" spans="1:2">
      <c r="A6823" s="8" t="s">
        <v>7106</v>
      </c>
      <c r="B6823" t="s">
        <v>940</v>
      </c>
    </row>
    <row r="6824" spans="1:2">
      <c r="A6824" s="8" t="s">
        <v>7107</v>
      </c>
      <c r="B6824" t="s">
        <v>940</v>
      </c>
    </row>
    <row r="6825" spans="1:2">
      <c r="A6825" s="8" t="s">
        <v>7108</v>
      </c>
      <c r="B6825" t="s">
        <v>940</v>
      </c>
    </row>
    <row r="6826" spans="1:2">
      <c r="A6826" s="8" t="s">
        <v>7109</v>
      </c>
      <c r="B6826" t="s">
        <v>940</v>
      </c>
    </row>
    <row r="6827" spans="1:2">
      <c r="A6827" s="8" t="s">
        <v>7110</v>
      </c>
      <c r="B6827" t="s">
        <v>940</v>
      </c>
    </row>
    <row r="6828" spans="1:2">
      <c r="A6828" s="8" t="s">
        <v>7111</v>
      </c>
      <c r="B6828" t="s">
        <v>940</v>
      </c>
    </row>
    <row r="6829" spans="1:2">
      <c r="A6829" s="8" t="s">
        <v>7112</v>
      </c>
      <c r="B6829" t="s">
        <v>940</v>
      </c>
    </row>
    <row r="6830" spans="1:2">
      <c r="A6830" s="8" t="s">
        <v>7113</v>
      </c>
      <c r="B6830" t="s">
        <v>940</v>
      </c>
    </row>
    <row r="6831" spans="1:2">
      <c r="A6831" s="8" t="s">
        <v>7114</v>
      </c>
      <c r="B6831" t="s">
        <v>940</v>
      </c>
    </row>
    <row r="6832" spans="1:2">
      <c r="A6832" s="8" t="s">
        <v>7115</v>
      </c>
      <c r="B6832" t="s">
        <v>10390</v>
      </c>
    </row>
    <row r="6833" spans="1:2">
      <c r="A6833" s="8" t="s">
        <v>7116</v>
      </c>
      <c r="B6833" t="s">
        <v>940</v>
      </c>
    </row>
    <row r="6834" spans="1:2">
      <c r="A6834" s="8" t="s">
        <v>7117</v>
      </c>
      <c r="B6834" t="s">
        <v>940</v>
      </c>
    </row>
    <row r="6835" spans="1:2">
      <c r="A6835" s="8" t="s">
        <v>7118</v>
      </c>
      <c r="B6835" t="s">
        <v>940</v>
      </c>
    </row>
    <row r="6836" spans="1:2">
      <c r="A6836" s="8" t="s">
        <v>7119</v>
      </c>
      <c r="B6836" t="s">
        <v>940</v>
      </c>
    </row>
    <row r="6837" spans="1:2">
      <c r="A6837" s="8" t="s">
        <v>7120</v>
      </c>
      <c r="B6837" t="s">
        <v>940</v>
      </c>
    </row>
    <row r="6838" spans="1:2">
      <c r="A6838" s="8" t="s">
        <v>7121</v>
      </c>
      <c r="B6838" t="s">
        <v>940</v>
      </c>
    </row>
    <row r="6839" spans="1:2">
      <c r="A6839" s="8" t="s">
        <v>7122</v>
      </c>
      <c r="B6839" t="s">
        <v>940</v>
      </c>
    </row>
    <row r="6840" spans="1:2">
      <c r="A6840" s="8" t="s">
        <v>7123</v>
      </c>
      <c r="B6840" t="s">
        <v>940</v>
      </c>
    </row>
    <row r="6841" spans="1:2">
      <c r="A6841" s="8" t="s">
        <v>7124</v>
      </c>
      <c r="B6841" t="s">
        <v>940</v>
      </c>
    </row>
    <row r="6842" spans="1:2">
      <c r="A6842" s="8" t="s">
        <v>7125</v>
      </c>
      <c r="B6842" t="s">
        <v>940</v>
      </c>
    </row>
    <row r="6843" spans="1:2">
      <c r="A6843" s="8" t="s">
        <v>7126</v>
      </c>
      <c r="B6843" t="s">
        <v>940</v>
      </c>
    </row>
    <row r="6844" spans="1:2">
      <c r="A6844" s="8" t="s">
        <v>7127</v>
      </c>
      <c r="B6844" t="s">
        <v>940</v>
      </c>
    </row>
    <row r="6845" spans="1:2">
      <c r="A6845" s="8" t="s">
        <v>7128</v>
      </c>
      <c r="B6845" t="s">
        <v>940</v>
      </c>
    </row>
    <row r="6846" spans="1:2">
      <c r="A6846" s="8" t="s">
        <v>7129</v>
      </c>
      <c r="B6846" t="s">
        <v>940</v>
      </c>
    </row>
    <row r="6847" spans="1:2">
      <c r="A6847" s="8" t="s">
        <v>7130</v>
      </c>
      <c r="B6847" t="s">
        <v>940</v>
      </c>
    </row>
    <row r="6848" spans="1:2">
      <c r="A6848" s="8" t="s">
        <v>7131</v>
      </c>
      <c r="B6848" t="s">
        <v>940</v>
      </c>
    </row>
    <row r="6849" spans="1:2">
      <c r="A6849" s="8" t="s">
        <v>7132</v>
      </c>
      <c r="B6849" t="s">
        <v>940</v>
      </c>
    </row>
    <row r="6850" spans="1:2">
      <c r="A6850" s="8" t="s">
        <v>7133</v>
      </c>
      <c r="B6850" t="s">
        <v>940</v>
      </c>
    </row>
    <row r="6851" spans="1:2">
      <c r="A6851" s="8" t="s">
        <v>7134</v>
      </c>
      <c r="B6851" t="s">
        <v>940</v>
      </c>
    </row>
    <row r="6852" spans="1:2">
      <c r="A6852" s="8" t="s">
        <v>7135</v>
      </c>
      <c r="B6852" t="s">
        <v>940</v>
      </c>
    </row>
    <row r="6853" spans="1:2">
      <c r="A6853" s="8" t="s">
        <v>7136</v>
      </c>
      <c r="B6853" t="s">
        <v>940</v>
      </c>
    </row>
    <row r="6854" spans="1:2">
      <c r="A6854" s="8" t="s">
        <v>7137</v>
      </c>
      <c r="B6854" t="s">
        <v>940</v>
      </c>
    </row>
    <row r="6855" spans="1:2">
      <c r="A6855" s="8" t="s">
        <v>7138</v>
      </c>
      <c r="B6855" t="s">
        <v>940</v>
      </c>
    </row>
    <row r="6856" spans="1:2">
      <c r="A6856" s="8" t="s">
        <v>7139</v>
      </c>
      <c r="B6856" t="s">
        <v>940</v>
      </c>
    </row>
    <row r="6857" spans="1:2">
      <c r="A6857" s="8" t="s">
        <v>7140</v>
      </c>
      <c r="B6857" t="s">
        <v>940</v>
      </c>
    </row>
    <row r="6858" spans="1:2">
      <c r="A6858" s="8" t="s">
        <v>7141</v>
      </c>
      <c r="B6858" t="s">
        <v>940</v>
      </c>
    </row>
    <row r="6859" spans="1:2">
      <c r="A6859" s="8" t="s">
        <v>7142</v>
      </c>
      <c r="B6859" t="s">
        <v>940</v>
      </c>
    </row>
    <row r="6860" spans="1:2">
      <c r="A6860" s="8" t="s">
        <v>7143</v>
      </c>
      <c r="B6860" t="s">
        <v>940</v>
      </c>
    </row>
    <row r="6861" spans="1:2">
      <c r="A6861" s="8" t="s">
        <v>7144</v>
      </c>
      <c r="B6861" t="s">
        <v>940</v>
      </c>
    </row>
    <row r="6862" spans="1:2">
      <c r="A6862" s="8" t="s">
        <v>7145</v>
      </c>
      <c r="B6862" t="s">
        <v>940</v>
      </c>
    </row>
    <row r="6863" spans="1:2">
      <c r="A6863" s="8" t="s">
        <v>7146</v>
      </c>
      <c r="B6863" t="s">
        <v>940</v>
      </c>
    </row>
    <row r="6864" spans="1:2">
      <c r="A6864" s="8" t="s">
        <v>7147</v>
      </c>
      <c r="B6864" t="s">
        <v>940</v>
      </c>
    </row>
    <row r="6865" spans="1:2">
      <c r="A6865" s="8" t="s">
        <v>7148</v>
      </c>
      <c r="B6865" t="s">
        <v>940</v>
      </c>
    </row>
    <row r="6866" spans="1:2">
      <c r="A6866" s="8" t="s">
        <v>7149</v>
      </c>
      <c r="B6866" t="s">
        <v>940</v>
      </c>
    </row>
    <row r="6867" spans="1:2">
      <c r="A6867" s="8" t="s">
        <v>7150</v>
      </c>
      <c r="B6867" t="s">
        <v>940</v>
      </c>
    </row>
    <row r="6868" spans="1:2">
      <c r="A6868" s="8" t="s">
        <v>7151</v>
      </c>
      <c r="B6868" t="s">
        <v>940</v>
      </c>
    </row>
    <row r="6869" spans="1:2">
      <c r="A6869" s="8" t="s">
        <v>7152</v>
      </c>
      <c r="B6869" t="s">
        <v>940</v>
      </c>
    </row>
    <row r="6870" spans="1:2">
      <c r="A6870" s="8" t="s">
        <v>7153</v>
      </c>
      <c r="B6870" t="s">
        <v>940</v>
      </c>
    </row>
    <row r="6871" spans="1:2">
      <c r="A6871" s="8" t="s">
        <v>7154</v>
      </c>
      <c r="B6871" t="s">
        <v>940</v>
      </c>
    </row>
    <row r="6872" spans="1:2">
      <c r="A6872" s="8" t="s">
        <v>7155</v>
      </c>
      <c r="B6872" t="s">
        <v>940</v>
      </c>
    </row>
    <row r="6873" spans="1:2">
      <c r="A6873" s="8" t="s">
        <v>7156</v>
      </c>
      <c r="B6873" t="s">
        <v>940</v>
      </c>
    </row>
    <row r="6874" spans="1:2">
      <c r="A6874" s="8" t="s">
        <v>7157</v>
      </c>
      <c r="B6874" t="s">
        <v>940</v>
      </c>
    </row>
    <row r="6875" spans="1:2">
      <c r="A6875" s="8" t="s">
        <v>7158</v>
      </c>
      <c r="B6875" t="s">
        <v>940</v>
      </c>
    </row>
    <row r="6876" spans="1:2">
      <c r="A6876" s="8" t="s">
        <v>7159</v>
      </c>
      <c r="B6876" t="s">
        <v>940</v>
      </c>
    </row>
    <row r="6877" spans="1:2">
      <c r="A6877" s="8" t="s">
        <v>7160</v>
      </c>
      <c r="B6877" t="s">
        <v>940</v>
      </c>
    </row>
    <row r="6878" spans="1:2">
      <c r="A6878" s="8" t="s">
        <v>7161</v>
      </c>
      <c r="B6878" t="s">
        <v>940</v>
      </c>
    </row>
    <row r="6879" spans="1:2">
      <c r="A6879" s="8" t="s">
        <v>7162</v>
      </c>
      <c r="B6879" t="s">
        <v>940</v>
      </c>
    </row>
    <row r="6880" spans="1:2">
      <c r="A6880" s="8" t="s">
        <v>7163</v>
      </c>
      <c r="B6880" t="s">
        <v>940</v>
      </c>
    </row>
    <row r="6881" spans="1:2">
      <c r="A6881" s="8" t="s">
        <v>7164</v>
      </c>
      <c r="B6881" t="s">
        <v>940</v>
      </c>
    </row>
    <row r="6882" spans="1:2">
      <c r="A6882" s="8" t="s">
        <v>7165</v>
      </c>
      <c r="B6882" t="s">
        <v>940</v>
      </c>
    </row>
    <row r="6883" spans="1:2">
      <c r="A6883" s="8" t="s">
        <v>7166</v>
      </c>
      <c r="B6883" t="s">
        <v>940</v>
      </c>
    </row>
    <row r="6884" spans="1:2">
      <c r="A6884" s="8" t="s">
        <v>7167</v>
      </c>
      <c r="B6884" t="s">
        <v>940</v>
      </c>
    </row>
    <row r="6885" spans="1:2">
      <c r="A6885" s="8" t="s">
        <v>7168</v>
      </c>
      <c r="B6885" t="s">
        <v>940</v>
      </c>
    </row>
    <row r="6886" spans="1:2">
      <c r="A6886" s="8" t="s">
        <v>7169</v>
      </c>
      <c r="B6886" t="s">
        <v>940</v>
      </c>
    </row>
    <row r="6887" spans="1:2">
      <c r="A6887" s="8" t="s">
        <v>7170</v>
      </c>
      <c r="B6887" t="s">
        <v>940</v>
      </c>
    </row>
    <row r="6888" spans="1:2">
      <c r="A6888" s="8" t="s">
        <v>7171</v>
      </c>
      <c r="B6888" t="s">
        <v>940</v>
      </c>
    </row>
    <row r="6889" spans="1:2">
      <c r="A6889" s="8" t="s">
        <v>7172</v>
      </c>
      <c r="B6889" t="s">
        <v>940</v>
      </c>
    </row>
    <row r="6890" spans="1:2">
      <c r="A6890" s="8" t="s">
        <v>7173</v>
      </c>
      <c r="B6890" t="s">
        <v>940</v>
      </c>
    </row>
    <row r="6891" spans="1:2">
      <c r="A6891" s="8" t="s">
        <v>7174</v>
      </c>
      <c r="B6891" t="s">
        <v>940</v>
      </c>
    </row>
    <row r="6892" spans="1:2">
      <c r="A6892" s="8" t="s">
        <v>7175</v>
      </c>
      <c r="B6892" t="s">
        <v>940</v>
      </c>
    </row>
    <row r="6893" spans="1:2">
      <c r="A6893" s="8" t="s">
        <v>7176</v>
      </c>
      <c r="B6893" t="s">
        <v>940</v>
      </c>
    </row>
    <row r="6894" spans="1:2">
      <c r="A6894" s="8" t="s">
        <v>7177</v>
      </c>
      <c r="B6894" t="s">
        <v>940</v>
      </c>
    </row>
    <row r="6895" spans="1:2">
      <c r="A6895" s="8" t="s">
        <v>7178</v>
      </c>
      <c r="B6895" t="s">
        <v>940</v>
      </c>
    </row>
    <row r="6896" spans="1:2">
      <c r="A6896" s="8" t="s">
        <v>7179</v>
      </c>
      <c r="B6896" t="s">
        <v>940</v>
      </c>
    </row>
    <row r="6897" spans="1:2">
      <c r="A6897" s="8" t="s">
        <v>7180</v>
      </c>
      <c r="B6897" t="s">
        <v>940</v>
      </c>
    </row>
    <row r="6898" spans="1:2">
      <c r="A6898" s="8" t="s">
        <v>7181</v>
      </c>
      <c r="B6898" t="s">
        <v>940</v>
      </c>
    </row>
    <row r="6899" spans="1:2">
      <c r="A6899" s="8" t="s">
        <v>7182</v>
      </c>
      <c r="B6899" t="s">
        <v>940</v>
      </c>
    </row>
    <row r="6900" spans="1:2">
      <c r="A6900" s="8" t="s">
        <v>7183</v>
      </c>
      <c r="B6900" t="s">
        <v>940</v>
      </c>
    </row>
    <row r="6901" spans="1:2">
      <c r="A6901" s="8" t="s">
        <v>7184</v>
      </c>
      <c r="B6901" t="s">
        <v>940</v>
      </c>
    </row>
    <row r="6902" spans="1:2">
      <c r="A6902" s="8" t="s">
        <v>7185</v>
      </c>
      <c r="B6902" t="s">
        <v>940</v>
      </c>
    </row>
    <row r="6903" spans="1:2">
      <c r="A6903" s="8" t="s">
        <v>7186</v>
      </c>
      <c r="B6903" t="s">
        <v>940</v>
      </c>
    </row>
    <row r="6904" spans="1:2">
      <c r="A6904" s="8" t="s">
        <v>7187</v>
      </c>
      <c r="B6904" t="s">
        <v>940</v>
      </c>
    </row>
    <row r="6905" spans="1:2">
      <c r="A6905" s="8" t="s">
        <v>7188</v>
      </c>
      <c r="B6905" t="s">
        <v>940</v>
      </c>
    </row>
    <row r="6906" spans="1:2">
      <c r="A6906" s="8" t="s">
        <v>7189</v>
      </c>
      <c r="B6906" t="s">
        <v>940</v>
      </c>
    </row>
    <row r="6907" spans="1:2">
      <c r="A6907" s="8" t="s">
        <v>7190</v>
      </c>
      <c r="B6907" t="s">
        <v>940</v>
      </c>
    </row>
    <row r="6908" spans="1:2">
      <c r="A6908" s="8" t="s">
        <v>7191</v>
      </c>
      <c r="B6908" t="s">
        <v>940</v>
      </c>
    </row>
    <row r="6909" spans="1:2">
      <c r="A6909" s="8" t="s">
        <v>7192</v>
      </c>
      <c r="B6909" t="s">
        <v>940</v>
      </c>
    </row>
    <row r="6910" spans="1:2">
      <c r="A6910" s="8" t="s">
        <v>7193</v>
      </c>
      <c r="B6910" t="s">
        <v>940</v>
      </c>
    </row>
    <row r="6911" spans="1:2">
      <c r="A6911" s="8" t="s">
        <v>7194</v>
      </c>
      <c r="B6911" t="s">
        <v>940</v>
      </c>
    </row>
    <row r="6912" spans="1:2">
      <c r="A6912" s="8" t="s">
        <v>7195</v>
      </c>
      <c r="B6912" t="s">
        <v>940</v>
      </c>
    </row>
    <row r="6913" spans="1:2">
      <c r="A6913" s="8" t="s">
        <v>7196</v>
      </c>
      <c r="B6913" t="s">
        <v>940</v>
      </c>
    </row>
    <row r="6914" spans="1:2">
      <c r="A6914" s="8" t="s">
        <v>7197</v>
      </c>
      <c r="B6914" t="s">
        <v>940</v>
      </c>
    </row>
    <row r="6915" spans="1:2">
      <c r="A6915" s="8" t="s">
        <v>7198</v>
      </c>
      <c r="B6915" t="s">
        <v>940</v>
      </c>
    </row>
    <row r="6916" spans="1:2">
      <c r="A6916" s="8" t="s">
        <v>7199</v>
      </c>
      <c r="B6916" t="s">
        <v>940</v>
      </c>
    </row>
    <row r="6917" spans="1:2">
      <c r="A6917" s="8" t="s">
        <v>7200</v>
      </c>
      <c r="B6917" t="s">
        <v>940</v>
      </c>
    </row>
    <row r="6918" spans="1:2">
      <c r="A6918" s="8" t="s">
        <v>7201</v>
      </c>
      <c r="B6918" t="s">
        <v>940</v>
      </c>
    </row>
    <row r="6919" spans="1:2">
      <c r="A6919" s="8" t="s">
        <v>7202</v>
      </c>
      <c r="B6919" t="s">
        <v>940</v>
      </c>
    </row>
    <row r="6920" spans="1:2">
      <c r="A6920" s="8" t="s">
        <v>7203</v>
      </c>
      <c r="B6920" t="s">
        <v>940</v>
      </c>
    </row>
    <row r="6921" spans="1:2">
      <c r="A6921" s="8" t="s">
        <v>7204</v>
      </c>
      <c r="B6921" t="s">
        <v>940</v>
      </c>
    </row>
    <row r="6922" spans="1:2">
      <c r="A6922" s="8" t="s">
        <v>7205</v>
      </c>
      <c r="B6922" t="s">
        <v>940</v>
      </c>
    </row>
    <row r="6923" spans="1:2">
      <c r="A6923" s="8" t="s">
        <v>7206</v>
      </c>
      <c r="B6923" t="s">
        <v>940</v>
      </c>
    </row>
    <row r="6924" spans="1:2">
      <c r="A6924" s="8" t="s">
        <v>7207</v>
      </c>
      <c r="B6924" t="s">
        <v>940</v>
      </c>
    </row>
    <row r="6925" spans="1:2">
      <c r="A6925" s="8" t="s">
        <v>7208</v>
      </c>
      <c r="B6925" t="s">
        <v>940</v>
      </c>
    </row>
    <row r="6926" spans="1:2">
      <c r="A6926" s="8" t="s">
        <v>7209</v>
      </c>
      <c r="B6926" t="s">
        <v>940</v>
      </c>
    </row>
    <row r="6927" spans="1:2">
      <c r="A6927" s="8" t="s">
        <v>7210</v>
      </c>
      <c r="B6927" t="s">
        <v>940</v>
      </c>
    </row>
    <row r="6928" spans="1:2">
      <c r="A6928" s="8" t="s">
        <v>7211</v>
      </c>
      <c r="B6928" t="s">
        <v>940</v>
      </c>
    </row>
    <row r="6929" spans="1:2">
      <c r="A6929" s="8" t="s">
        <v>7212</v>
      </c>
      <c r="B6929" t="s">
        <v>940</v>
      </c>
    </row>
    <row r="6930" spans="1:2">
      <c r="A6930" s="8" t="s">
        <v>7213</v>
      </c>
      <c r="B6930" t="s">
        <v>940</v>
      </c>
    </row>
    <row r="6931" spans="1:2">
      <c r="A6931" s="8" t="s">
        <v>7214</v>
      </c>
      <c r="B6931" t="s">
        <v>940</v>
      </c>
    </row>
    <row r="6932" spans="1:2">
      <c r="A6932" s="8" t="s">
        <v>7215</v>
      </c>
      <c r="B6932" t="s">
        <v>940</v>
      </c>
    </row>
    <row r="6933" spans="1:2">
      <c r="A6933" s="8" t="s">
        <v>7216</v>
      </c>
      <c r="B6933" t="s">
        <v>940</v>
      </c>
    </row>
    <row r="6934" spans="1:2">
      <c r="A6934" s="8" t="s">
        <v>7217</v>
      </c>
      <c r="B6934" t="s">
        <v>940</v>
      </c>
    </row>
    <row r="6935" spans="1:2">
      <c r="A6935" s="8" t="s">
        <v>7218</v>
      </c>
      <c r="B6935" t="s">
        <v>940</v>
      </c>
    </row>
    <row r="6936" spans="1:2">
      <c r="A6936" s="8" t="s">
        <v>7219</v>
      </c>
      <c r="B6936" t="s">
        <v>940</v>
      </c>
    </row>
    <row r="6937" spans="1:2">
      <c r="A6937" s="8" t="s">
        <v>7220</v>
      </c>
      <c r="B6937" t="s">
        <v>940</v>
      </c>
    </row>
    <row r="6938" spans="1:2">
      <c r="A6938" s="8" t="s">
        <v>7221</v>
      </c>
      <c r="B6938" t="s">
        <v>940</v>
      </c>
    </row>
    <row r="6939" spans="1:2">
      <c r="A6939" s="8" t="s">
        <v>7222</v>
      </c>
      <c r="B6939" t="s">
        <v>940</v>
      </c>
    </row>
    <row r="6940" spans="1:2">
      <c r="A6940" s="8" t="s">
        <v>7223</v>
      </c>
      <c r="B6940" t="s">
        <v>940</v>
      </c>
    </row>
    <row r="6941" spans="1:2">
      <c r="A6941" s="8" t="s">
        <v>7224</v>
      </c>
      <c r="B6941" t="s">
        <v>940</v>
      </c>
    </row>
    <row r="6942" spans="1:2">
      <c r="A6942" s="8" t="s">
        <v>7225</v>
      </c>
      <c r="B6942" t="s">
        <v>940</v>
      </c>
    </row>
    <row r="6943" spans="1:2">
      <c r="A6943" s="8" t="s">
        <v>7226</v>
      </c>
      <c r="B6943" t="s">
        <v>940</v>
      </c>
    </row>
    <row r="6944" spans="1:2">
      <c r="A6944" s="8" t="s">
        <v>7227</v>
      </c>
      <c r="B6944" t="s">
        <v>940</v>
      </c>
    </row>
    <row r="6945" spans="1:2">
      <c r="A6945" s="8" t="s">
        <v>7228</v>
      </c>
      <c r="B6945" t="s">
        <v>940</v>
      </c>
    </row>
    <row r="6946" spans="1:2">
      <c r="A6946" s="8" t="s">
        <v>7229</v>
      </c>
      <c r="B6946" t="s">
        <v>940</v>
      </c>
    </row>
    <row r="6947" spans="1:2">
      <c r="A6947" s="8" t="s">
        <v>7230</v>
      </c>
      <c r="B6947" t="s">
        <v>940</v>
      </c>
    </row>
    <row r="6948" spans="1:2">
      <c r="A6948" s="8" t="s">
        <v>7231</v>
      </c>
      <c r="B6948" t="s">
        <v>940</v>
      </c>
    </row>
    <row r="6949" spans="1:2">
      <c r="A6949" s="8" t="s">
        <v>7232</v>
      </c>
      <c r="B6949" t="s">
        <v>940</v>
      </c>
    </row>
    <row r="6950" spans="1:2">
      <c r="A6950" s="8" t="s">
        <v>7233</v>
      </c>
      <c r="B6950" t="s">
        <v>940</v>
      </c>
    </row>
    <row r="6951" spans="1:2">
      <c r="A6951" s="8" t="s">
        <v>7234</v>
      </c>
      <c r="B6951" t="s">
        <v>940</v>
      </c>
    </row>
    <row r="6952" spans="1:2">
      <c r="A6952" s="8" t="s">
        <v>7235</v>
      </c>
      <c r="B6952" t="s">
        <v>940</v>
      </c>
    </row>
    <row r="6953" spans="1:2">
      <c r="A6953" s="8" t="s">
        <v>7236</v>
      </c>
      <c r="B6953" t="s">
        <v>940</v>
      </c>
    </row>
    <row r="6954" spans="1:2">
      <c r="A6954" s="8" t="s">
        <v>7237</v>
      </c>
      <c r="B6954" t="s">
        <v>940</v>
      </c>
    </row>
    <row r="6955" spans="1:2">
      <c r="A6955" s="8" t="s">
        <v>7238</v>
      </c>
      <c r="B6955" t="s">
        <v>940</v>
      </c>
    </row>
    <row r="6956" spans="1:2">
      <c r="A6956" s="8" t="s">
        <v>7239</v>
      </c>
      <c r="B6956" t="s">
        <v>940</v>
      </c>
    </row>
    <row r="6957" spans="1:2">
      <c r="A6957" s="8" t="s">
        <v>7240</v>
      </c>
      <c r="B6957" t="s">
        <v>940</v>
      </c>
    </row>
    <row r="6958" spans="1:2">
      <c r="A6958" s="8" t="s">
        <v>7241</v>
      </c>
      <c r="B6958" t="s">
        <v>940</v>
      </c>
    </row>
    <row r="6959" spans="1:2">
      <c r="A6959" s="8" t="s">
        <v>7242</v>
      </c>
      <c r="B6959" t="s">
        <v>940</v>
      </c>
    </row>
    <row r="6960" spans="1:2">
      <c r="A6960" s="8" t="s">
        <v>7243</v>
      </c>
      <c r="B6960" t="s">
        <v>940</v>
      </c>
    </row>
    <row r="6961" spans="1:2">
      <c r="A6961" s="8" t="s">
        <v>7244</v>
      </c>
      <c r="B6961" t="s">
        <v>10304</v>
      </c>
    </row>
    <row r="6962" spans="1:2">
      <c r="A6962" s="8" t="s">
        <v>7245</v>
      </c>
      <c r="B6962" t="s">
        <v>940</v>
      </c>
    </row>
    <row r="6963" spans="1:2">
      <c r="A6963" s="8" t="s">
        <v>7246</v>
      </c>
      <c r="B6963" t="s">
        <v>940</v>
      </c>
    </row>
    <row r="6964" spans="1:2">
      <c r="A6964" s="8" t="s">
        <v>7247</v>
      </c>
      <c r="B6964" t="s">
        <v>940</v>
      </c>
    </row>
    <row r="6965" spans="1:2">
      <c r="A6965" s="8" t="s">
        <v>7248</v>
      </c>
      <c r="B6965" t="s">
        <v>940</v>
      </c>
    </row>
    <row r="6966" spans="1:2">
      <c r="A6966" s="8" t="s">
        <v>7249</v>
      </c>
      <c r="B6966" t="s">
        <v>940</v>
      </c>
    </row>
    <row r="6967" spans="1:2">
      <c r="A6967" s="8" t="s">
        <v>7250</v>
      </c>
      <c r="B6967" t="s">
        <v>940</v>
      </c>
    </row>
    <row r="6968" spans="1:2">
      <c r="A6968" s="8" t="s">
        <v>7251</v>
      </c>
      <c r="B6968" t="s">
        <v>940</v>
      </c>
    </row>
    <row r="6969" spans="1:2">
      <c r="A6969" s="8" t="s">
        <v>7252</v>
      </c>
      <c r="B6969" t="s">
        <v>940</v>
      </c>
    </row>
    <row r="6970" spans="1:2">
      <c r="A6970" s="8" t="s">
        <v>7253</v>
      </c>
      <c r="B6970" t="s">
        <v>940</v>
      </c>
    </row>
    <row r="6971" spans="1:2">
      <c r="A6971" s="8" t="s">
        <v>7254</v>
      </c>
      <c r="B6971" t="s">
        <v>940</v>
      </c>
    </row>
    <row r="6972" spans="1:2">
      <c r="A6972" s="8" t="s">
        <v>7255</v>
      </c>
      <c r="B6972" t="s">
        <v>940</v>
      </c>
    </row>
    <row r="6973" spans="1:2">
      <c r="A6973" s="8" t="s">
        <v>7256</v>
      </c>
      <c r="B6973" t="s">
        <v>940</v>
      </c>
    </row>
    <row r="6974" spans="1:2">
      <c r="A6974" s="8" t="s">
        <v>7257</v>
      </c>
      <c r="B6974" t="s">
        <v>940</v>
      </c>
    </row>
    <row r="6975" spans="1:2">
      <c r="A6975" s="8" t="s">
        <v>7258</v>
      </c>
      <c r="B6975" t="s">
        <v>940</v>
      </c>
    </row>
    <row r="6976" spans="1:2">
      <c r="A6976" s="8" t="s">
        <v>7259</v>
      </c>
      <c r="B6976" t="s">
        <v>940</v>
      </c>
    </row>
    <row r="6977" spans="1:2">
      <c r="A6977" s="8" t="s">
        <v>7260</v>
      </c>
      <c r="B6977" t="s">
        <v>940</v>
      </c>
    </row>
    <row r="6978" spans="1:2">
      <c r="A6978" s="8" t="s">
        <v>7261</v>
      </c>
      <c r="B6978" t="s">
        <v>940</v>
      </c>
    </row>
    <row r="6979" spans="1:2">
      <c r="A6979" s="8" t="s">
        <v>7262</v>
      </c>
      <c r="B6979" t="s">
        <v>940</v>
      </c>
    </row>
    <row r="6980" spans="1:2">
      <c r="A6980" s="8" t="s">
        <v>7263</v>
      </c>
      <c r="B6980" t="s">
        <v>940</v>
      </c>
    </row>
    <row r="6981" spans="1:2">
      <c r="A6981" s="8" t="s">
        <v>7264</v>
      </c>
      <c r="B6981" t="s">
        <v>10291</v>
      </c>
    </row>
    <row r="6982" spans="1:2">
      <c r="A6982" s="8" t="s">
        <v>7265</v>
      </c>
      <c r="B6982" t="s">
        <v>940</v>
      </c>
    </row>
    <row r="6983" spans="1:2">
      <c r="A6983" s="8" t="s">
        <v>7266</v>
      </c>
      <c r="B6983" t="s">
        <v>940</v>
      </c>
    </row>
    <row r="6984" spans="1:2">
      <c r="A6984" s="8" t="s">
        <v>7267</v>
      </c>
      <c r="B6984" t="s">
        <v>940</v>
      </c>
    </row>
    <row r="6985" spans="1:2">
      <c r="A6985" s="8" t="s">
        <v>7268</v>
      </c>
      <c r="B6985" t="s">
        <v>940</v>
      </c>
    </row>
    <row r="6986" spans="1:2">
      <c r="A6986" s="8" t="s">
        <v>7269</v>
      </c>
      <c r="B6986" t="s">
        <v>940</v>
      </c>
    </row>
    <row r="6987" spans="1:2">
      <c r="A6987" s="8" t="s">
        <v>7270</v>
      </c>
      <c r="B6987" t="s">
        <v>940</v>
      </c>
    </row>
    <row r="6988" spans="1:2">
      <c r="A6988" s="8" t="s">
        <v>7271</v>
      </c>
      <c r="B6988" t="s">
        <v>940</v>
      </c>
    </row>
    <row r="6989" spans="1:2">
      <c r="A6989" s="8" t="s">
        <v>7272</v>
      </c>
      <c r="B6989" t="s">
        <v>940</v>
      </c>
    </row>
    <row r="6990" spans="1:2">
      <c r="A6990" s="8" t="s">
        <v>7273</v>
      </c>
      <c r="B6990" t="s">
        <v>940</v>
      </c>
    </row>
    <row r="6991" spans="1:2">
      <c r="A6991" s="8" t="s">
        <v>7274</v>
      </c>
      <c r="B6991" t="s">
        <v>940</v>
      </c>
    </row>
    <row r="6992" spans="1:2">
      <c r="A6992" s="8" t="s">
        <v>7275</v>
      </c>
      <c r="B6992" t="s">
        <v>940</v>
      </c>
    </row>
    <row r="6993" spans="1:2">
      <c r="A6993" s="8" t="s">
        <v>7276</v>
      </c>
      <c r="B6993" t="s">
        <v>940</v>
      </c>
    </row>
    <row r="6994" spans="1:2">
      <c r="A6994" s="8" t="s">
        <v>7277</v>
      </c>
      <c r="B6994" t="s">
        <v>940</v>
      </c>
    </row>
    <row r="6995" spans="1:2">
      <c r="A6995" s="8" t="s">
        <v>7278</v>
      </c>
      <c r="B6995" t="s">
        <v>940</v>
      </c>
    </row>
    <row r="6996" spans="1:2">
      <c r="A6996" s="8" t="s">
        <v>7279</v>
      </c>
      <c r="B6996" t="s">
        <v>940</v>
      </c>
    </row>
    <row r="6997" spans="1:2">
      <c r="A6997" s="8" t="s">
        <v>7280</v>
      </c>
      <c r="B6997" t="s">
        <v>940</v>
      </c>
    </row>
    <row r="6998" spans="1:2">
      <c r="A6998" s="8" t="s">
        <v>7281</v>
      </c>
      <c r="B6998" t="s">
        <v>940</v>
      </c>
    </row>
    <row r="6999" spans="1:2">
      <c r="A6999" s="8" t="s">
        <v>7282</v>
      </c>
      <c r="B6999" t="s">
        <v>940</v>
      </c>
    </row>
    <row r="7000" spans="1:2">
      <c r="A7000" s="8" t="s">
        <v>7283</v>
      </c>
      <c r="B7000" t="s">
        <v>940</v>
      </c>
    </row>
    <row r="7001" spans="1:2">
      <c r="A7001" s="8" t="s">
        <v>7284</v>
      </c>
      <c r="B7001" t="s">
        <v>940</v>
      </c>
    </row>
    <row r="7002" spans="1:2">
      <c r="A7002" s="8" t="s">
        <v>7285</v>
      </c>
      <c r="B7002" t="s">
        <v>10304</v>
      </c>
    </row>
    <row r="7003" spans="1:2">
      <c r="A7003" s="8" t="s">
        <v>7286</v>
      </c>
      <c r="B7003" t="s">
        <v>10466</v>
      </c>
    </row>
    <row r="7004" spans="1:2">
      <c r="A7004" s="8" t="s">
        <v>7287</v>
      </c>
      <c r="B7004" t="s">
        <v>10351</v>
      </c>
    </row>
    <row r="7005" spans="1:2">
      <c r="A7005" s="8" t="s">
        <v>7288</v>
      </c>
      <c r="B7005" t="s">
        <v>940</v>
      </c>
    </row>
    <row r="7006" spans="1:2">
      <c r="A7006" s="8" t="s">
        <v>7289</v>
      </c>
      <c r="B7006" t="s">
        <v>940</v>
      </c>
    </row>
    <row r="7007" spans="1:2">
      <c r="A7007" s="8" t="s">
        <v>7290</v>
      </c>
      <c r="B7007" t="s">
        <v>940</v>
      </c>
    </row>
    <row r="7008" spans="1:2">
      <c r="A7008" s="8" t="s">
        <v>7291</v>
      </c>
      <c r="B7008" t="s">
        <v>940</v>
      </c>
    </row>
    <row r="7009" spans="1:2">
      <c r="A7009" s="8" t="s">
        <v>7292</v>
      </c>
      <c r="B7009" t="s">
        <v>940</v>
      </c>
    </row>
    <row r="7010" spans="1:2">
      <c r="A7010" s="8" t="s">
        <v>7293</v>
      </c>
      <c r="B7010" t="s">
        <v>940</v>
      </c>
    </row>
    <row r="7011" spans="1:2">
      <c r="A7011" s="8" t="s">
        <v>7294</v>
      </c>
      <c r="B7011" t="s">
        <v>940</v>
      </c>
    </row>
    <row r="7012" spans="1:2">
      <c r="A7012" s="8" t="s">
        <v>7295</v>
      </c>
      <c r="B7012" t="s">
        <v>940</v>
      </c>
    </row>
    <row r="7013" spans="1:2">
      <c r="A7013" s="8" t="s">
        <v>7296</v>
      </c>
      <c r="B7013" t="s">
        <v>940</v>
      </c>
    </row>
    <row r="7014" spans="1:2">
      <c r="A7014" s="8" t="s">
        <v>7297</v>
      </c>
      <c r="B7014" t="s">
        <v>940</v>
      </c>
    </row>
    <row r="7015" spans="1:2">
      <c r="A7015" s="8" t="s">
        <v>7298</v>
      </c>
      <c r="B7015" t="s">
        <v>940</v>
      </c>
    </row>
    <row r="7016" spans="1:2">
      <c r="A7016" s="8" t="s">
        <v>7299</v>
      </c>
      <c r="B7016" t="s">
        <v>940</v>
      </c>
    </row>
    <row r="7017" spans="1:2">
      <c r="A7017" s="8" t="s">
        <v>7300</v>
      </c>
      <c r="B7017" t="s">
        <v>940</v>
      </c>
    </row>
    <row r="7018" spans="1:2">
      <c r="A7018" s="8" t="s">
        <v>7301</v>
      </c>
      <c r="B7018" t="s">
        <v>940</v>
      </c>
    </row>
    <row r="7019" spans="1:2">
      <c r="A7019" s="8" t="s">
        <v>7302</v>
      </c>
      <c r="B7019" t="s">
        <v>940</v>
      </c>
    </row>
    <row r="7020" spans="1:2">
      <c r="A7020" s="8" t="s">
        <v>7303</v>
      </c>
      <c r="B7020" t="s">
        <v>940</v>
      </c>
    </row>
    <row r="7021" spans="1:2">
      <c r="A7021" s="8" t="s">
        <v>7304</v>
      </c>
      <c r="B7021" t="s">
        <v>940</v>
      </c>
    </row>
    <row r="7022" spans="1:2">
      <c r="A7022" s="8" t="s">
        <v>7305</v>
      </c>
      <c r="B7022" t="s">
        <v>940</v>
      </c>
    </row>
    <row r="7023" spans="1:2">
      <c r="A7023" s="8" t="s">
        <v>7306</v>
      </c>
      <c r="B7023" t="s">
        <v>940</v>
      </c>
    </row>
    <row r="7024" spans="1:2">
      <c r="A7024" s="8" t="s">
        <v>7307</v>
      </c>
      <c r="B7024" t="s">
        <v>940</v>
      </c>
    </row>
    <row r="7025" spans="1:2">
      <c r="A7025" s="8" t="s">
        <v>7308</v>
      </c>
      <c r="B7025" t="s">
        <v>940</v>
      </c>
    </row>
    <row r="7026" spans="1:2">
      <c r="A7026" s="8" t="s">
        <v>7309</v>
      </c>
      <c r="B7026" t="s">
        <v>940</v>
      </c>
    </row>
    <row r="7027" spans="1:2">
      <c r="A7027" s="8" t="s">
        <v>7310</v>
      </c>
      <c r="B7027" t="s">
        <v>940</v>
      </c>
    </row>
    <row r="7028" spans="1:2">
      <c r="A7028" s="8" t="s">
        <v>7311</v>
      </c>
      <c r="B7028" t="s">
        <v>940</v>
      </c>
    </row>
    <row r="7029" spans="1:2">
      <c r="A7029" s="8" t="s">
        <v>7312</v>
      </c>
      <c r="B7029" t="s">
        <v>940</v>
      </c>
    </row>
    <row r="7030" spans="1:2">
      <c r="A7030" s="8" t="s">
        <v>7313</v>
      </c>
      <c r="B7030" t="s">
        <v>940</v>
      </c>
    </row>
    <row r="7031" spans="1:2">
      <c r="A7031" s="8" t="s">
        <v>7314</v>
      </c>
      <c r="B7031" t="s">
        <v>940</v>
      </c>
    </row>
    <row r="7032" spans="1:2">
      <c r="A7032" s="8" t="s">
        <v>7315</v>
      </c>
      <c r="B7032" t="s">
        <v>940</v>
      </c>
    </row>
    <row r="7033" spans="1:2">
      <c r="A7033" s="8" t="s">
        <v>7316</v>
      </c>
      <c r="B7033" t="s">
        <v>940</v>
      </c>
    </row>
    <row r="7034" spans="1:2">
      <c r="A7034" s="8" t="s">
        <v>7317</v>
      </c>
      <c r="B7034" t="s">
        <v>940</v>
      </c>
    </row>
    <row r="7035" spans="1:2">
      <c r="A7035" s="8" t="s">
        <v>7318</v>
      </c>
      <c r="B7035" t="s">
        <v>940</v>
      </c>
    </row>
    <row r="7036" spans="1:2">
      <c r="A7036" s="8" t="s">
        <v>7319</v>
      </c>
      <c r="B7036" t="s">
        <v>940</v>
      </c>
    </row>
    <row r="7037" spans="1:2">
      <c r="A7037" s="8" t="s">
        <v>7320</v>
      </c>
      <c r="B7037" t="s">
        <v>940</v>
      </c>
    </row>
    <row r="7038" spans="1:2">
      <c r="A7038" s="8" t="s">
        <v>7321</v>
      </c>
      <c r="B7038" t="s">
        <v>940</v>
      </c>
    </row>
    <row r="7039" spans="1:2">
      <c r="A7039" s="8" t="s">
        <v>7322</v>
      </c>
      <c r="B7039" t="s">
        <v>940</v>
      </c>
    </row>
    <row r="7040" spans="1:2">
      <c r="A7040" s="8" t="s">
        <v>7323</v>
      </c>
      <c r="B7040" t="s">
        <v>10433</v>
      </c>
    </row>
    <row r="7041" spans="1:2">
      <c r="A7041" s="8" t="s">
        <v>7324</v>
      </c>
      <c r="B7041" t="s">
        <v>940</v>
      </c>
    </row>
    <row r="7042" spans="1:2">
      <c r="A7042" s="8" t="s">
        <v>7325</v>
      </c>
      <c r="B7042" t="s">
        <v>940</v>
      </c>
    </row>
    <row r="7043" spans="1:2">
      <c r="A7043" s="8" t="s">
        <v>7326</v>
      </c>
      <c r="B7043" t="s">
        <v>940</v>
      </c>
    </row>
    <row r="7044" spans="1:2">
      <c r="A7044" s="8" t="s">
        <v>7327</v>
      </c>
      <c r="B7044" t="s">
        <v>940</v>
      </c>
    </row>
    <row r="7045" spans="1:2">
      <c r="A7045" s="8" t="s">
        <v>7328</v>
      </c>
      <c r="B7045" t="s">
        <v>940</v>
      </c>
    </row>
    <row r="7046" spans="1:2">
      <c r="A7046" s="8" t="s">
        <v>7329</v>
      </c>
      <c r="B7046" t="s">
        <v>940</v>
      </c>
    </row>
    <row r="7047" spans="1:2">
      <c r="A7047" s="8" t="s">
        <v>7330</v>
      </c>
      <c r="B7047" t="s">
        <v>940</v>
      </c>
    </row>
    <row r="7048" spans="1:2">
      <c r="A7048" s="8" t="s">
        <v>7331</v>
      </c>
      <c r="B7048" t="s">
        <v>940</v>
      </c>
    </row>
    <row r="7049" spans="1:2">
      <c r="A7049" s="8" t="s">
        <v>7332</v>
      </c>
      <c r="B7049" t="s">
        <v>940</v>
      </c>
    </row>
    <row r="7050" spans="1:2">
      <c r="A7050" s="8" t="s">
        <v>7333</v>
      </c>
      <c r="B7050" t="s">
        <v>940</v>
      </c>
    </row>
    <row r="7051" spans="1:2">
      <c r="A7051" s="8" t="s">
        <v>7334</v>
      </c>
      <c r="B7051" t="s">
        <v>940</v>
      </c>
    </row>
    <row r="7052" spans="1:2">
      <c r="A7052" s="8" t="s">
        <v>7335</v>
      </c>
      <c r="B7052" t="s">
        <v>940</v>
      </c>
    </row>
    <row r="7053" spans="1:2">
      <c r="A7053" s="8" t="s">
        <v>7336</v>
      </c>
      <c r="B7053" t="s">
        <v>940</v>
      </c>
    </row>
    <row r="7054" spans="1:2">
      <c r="A7054" s="8" t="s">
        <v>7337</v>
      </c>
      <c r="B7054" t="s">
        <v>940</v>
      </c>
    </row>
    <row r="7055" spans="1:2">
      <c r="A7055" s="8" t="s">
        <v>7338</v>
      </c>
      <c r="B7055" t="s">
        <v>940</v>
      </c>
    </row>
    <row r="7056" spans="1:2">
      <c r="A7056" s="8" t="s">
        <v>7339</v>
      </c>
      <c r="B7056" t="s">
        <v>940</v>
      </c>
    </row>
    <row r="7057" spans="1:2">
      <c r="A7057" s="8" t="s">
        <v>7340</v>
      </c>
      <c r="B7057" t="s">
        <v>940</v>
      </c>
    </row>
    <row r="7058" spans="1:2">
      <c r="A7058" s="8" t="s">
        <v>7341</v>
      </c>
      <c r="B7058" t="s">
        <v>940</v>
      </c>
    </row>
    <row r="7059" spans="1:2">
      <c r="A7059" s="8" t="s">
        <v>7342</v>
      </c>
      <c r="B7059" t="s">
        <v>940</v>
      </c>
    </row>
    <row r="7060" spans="1:2">
      <c r="A7060" s="8" t="s">
        <v>7343</v>
      </c>
      <c r="B7060" t="s">
        <v>940</v>
      </c>
    </row>
    <row r="7061" spans="1:2">
      <c r="A7061" s="8" t="s">
        <v>7344</v>
      </c>
      <c r="B7061" t="s">
        <v>940</v>
      </c>
    </row>
    <row r="7062" spans="1:2">
      <c r="A7062" s="8" t="s">
        <v>7345</v>
      </c>
      <c r="B7062" t="s">
        <v>940</v>
      </c>
    </row>
    <row r="7063" spans="1:2">
      <c r="A7063" s="8" t="s">
        <v>7346</v>
      </c>
      <c r="B7063" t="s">
        <v>940</v>
      </c>
    </row>
    <row r="7064" spans="1:2">
      <c r="A7064" s="8" t="s">
        <v>7347</v>
      </c>
      <c r="B7064" t="s">
        <v>940</v>
      </c>
    </row>
    <row r="7065" spans="1:2">
      <c r="A7065" s="8" t="s">
        <v>7348</v>
      </c>
      <c r="B7065" t="s">
        <v>940</v>
      </c>
    </row>
    <row r="7066" spans="1:2">
      <c r="A7066" s="8" t="s">
        <v>7349</v>
      </c>
      <c r="B7066" t="s">
        <v>940</v>
      </c>
    </row>
    <row r="7067" spans="1:2">
      <c r="A7067" s="8" t="s">
        <v>7350</v>
      </c>
      <c r="B7067" t="s">
        <v>940</v>
      </c>
    </row>
    <row r="7068" spans="1:2">
      <c r="A7068" s="8" t="s">
        <v>7351</v>
      </c>
      <c r="B7068" t="s">
        <v>940</v>
      </c>
    </row>
    <row r="7069" spans="1:2">
      <c r="A7069" s="8" t="s">
        <v>7352</v>
      </c>
      <c r="B7069" t="s">
        <v>940</v>
      </c>
    </row>
    <row r="7070" spans="1:2">
      <c r="A7070" s="8" t="s">
        <v>7353</v>
      </c>
      <c r="B7070" t="s">
        <v>940</v>
      </c>
    </row>
    <row r="7071" spans="1:2">
      <c r="A7071" s="8" t="s">
        <v>7354</v>
      </c>
      <c r="B7071" t="s">
        <v>940</v>
      </c>
    </row>
    <row r="7072" spans="1:2">
      <c r="A7072" s="8" t="s">
        <v>7355</v>
      </c>
      <c r="B7072" t="s">
        <v>940</v>
      </c>
    </row>
    <row r="7073" spans="1:2">
      <c r="A7073" s="8" t="s">
        <v>7356</v>
      </c>
      <c r="B7073" t="s">
        <v>940</v>
      </c>
    </row>
    <row r="7074" spans="1:2">
      <c r="A7074" s="8" t="s">
        <v>7357</v>
      </c>
      <c r="B7074" t="s">
        <v>940</v>
      </c>
    </row>
    <row r="7075" spans="1:2">
      <c r="A7075" s="8" t="s">
        <v>7358</v>
      </c>
      <c r="B7075" t="s">
        <v>940</v>
      </c>
    </row>
    <row r="7076" spans="1:2">
      <c r="A7076" s="8" t="s">
        <v>7359</v>
      </c>
      <c r="B7076" t="s">
        <v>940</v>
      </c>
    </row>
    <row r="7077" spans="1:2">
      <c r="A7077" s="8" t="s">
        <v>7360</v>
      </c>
      <c r="B7077" t="s">
        <v>940</v>
      </c>
    </row>
    <row r="7078" spans="1:2">
      <c r="A7078" s="8" t="s">
        <v>7361</v>
      </c>
      <c r="B7078" t="s">
        <v>940</v>
      </c>
    </row>
    <row r="7079" spans="1:2">
      <c r="A7079" s="8" t="s">
        <v>7362</v>
      </c>
      <c r="B7079" t="s">
        <v>940</v>
      </c>
    </row>
    <row r="7080" spans="1:2">
      <c r="A7080" s="8" t="s">
        <v>7363</v>
      </c>
      <c r="B7080" t="s">
        <v>940</v>
      </c>
    </row>
    <row r="7081" spans="1:2">
      <c r="A7081" s="8" t="s">
        <v>7364</v>
      </c>
      <c r="B7081" t="s">
        <v>940</v>
      </c>
    </row>
    <row r="7082" spans="1:2">
      <c r="A7082" s="8" t="s">
        <v>7365</v>
      </c>
      <c r="B7082" t="s">
        <v>940</v>
      </c>
    </row>
    <row r="7083" spans="1:2">
      <c r="A7083" s="8" t="s">
        <v>7366</v>
      </c>
      <c r="B7083" t="s">
        <v>940</v>
      </c>
    </row>
    <row r="7084" spans="1:2">
      <c r="A7084" s="8" t="s">
        <v>7367</v>
      </c>
      <c r="B7084" t="s">
        <v>940</v>
      </c>
    </row>
    <row r="7085" spans="1:2">
      <c r="A7085" s="8" t="s">
        <v>7368</v>
      </c>
      <c r="B7085" t="s">
        <v>940</v>
      </c>
    </row>
    <row r="7086" spans="1:2">
      <c r="A7086" s="8" t="s">
        <v>7369</v>
      </c>
      <c r="B7086" t="s">
        <v>940</v>
      </c>
    </row>
    <row r="7087" spans="1:2">
      <c r="A7087" s="8" t="s">
        <v>7370</v>
      </c>
      <c r="B7087" t="s">
        <v>940</v>
      </c>
    </row>
    <row r="7088" spans="1:2">
      <c r="A7088" s="8" t="s">
        <v>7371</v>
      </c>
      <c r="B7088" t="s">
        <v>940</v>
      </c>
    </row>
    <row r="7089" spans="1:2">
      <c r="A7089" s="8" t="s">
        <v>7372</v>
      </c>
      <c r="B7089" t="s">
        <v>940</v>
      </c>
    </row>
    <row r="7090" spans="1:2">
      <c r="A7090" s="8" t="s">
        <v>7373</v>
      </c>
      <c r="B7090" t="s">
        <v>940</v>
      </c>
    </row>
    <row r="7091" spans="1:2">
      <c r="A7091" s="8" t="s">
        <v>7374</v>
      </c>
      <c r="B7091" t="s">
        <v>940</v>
      </c>
    </row>
    <row r="7092" spans="1:2">
      <c r="A7092" s="8" t="s">
        <v>7375</v>
      </c>
      <c r="B7092" t="s">
        <v>940</v>
      </c>
    </row>
    <row r="7093" spans="1:2">
      <c r="A7093" s="8" t="s">
        <v>7376</v>
      </c>
      <c r="B7093" t="s">
        <v>940</v>
      </c>
    </row>
    <row r="7094" spans="1:2">
      <c r="A7094" s="8" t="s">
        <v>7377</v>
      </c>
      <c r="B7094" t="s">
        <v>940</v>
      </c>
    </row>
    <row r="7095" spans="1:2">
      <c r="A7095" s="8" t="s">
        <v>7378</v>
      </c>
      <c r="B7095" t="s">
        <v>940</v>
      </c>
    </row>
    <row r="7096" spans="1:2">
      <c r="A7096" s="8" t="s">
        <v>7379</v>
      </c>
      <c r="B7096" t="s">
        <v>940</v>
      </c>
    </row>
    <row r="7097" spans="1:2">
      <c r="A7097" s="8" t="s">
        <v>7380</v>
      </c>
      <c r="B7097" t="s">
        <v>940</v>
      </c>
    </row>
    <row r="7098" spans="1:2">
      <c r="A7098" s="8" t="s">
        <v>7381</v>
      </c>
      <c r="B7098" t="s">
        <v>940</v>
      </c>
    </row>
    <row r="7099" spans="1:2">
      <c r="A7099" s="8" t="s">
        <v>7382</v>
      </c>
      <c r="B7099" t="s">
        <v>940</v>
      </c>
    </row>
    <row r="7100" spans="1:2">
      <c r="A7100" s="8" t="s">
        <v>7383</v>
      </c>
      <c r="B7100" t="s">
        <v>940</v>
      </c>
    </row>
    <row r="7101" spans="1:2">
      <c r="A7101" s="8" t="s">
        <v>7384</v>
      </c>
      <c r="B7101" t="s">
        <v>940</v>
      </c>
    </row>
    <row r="7102" spans="1:2">
      <c r="A7102" s="8" t="s">
        <v>7385</v>
      </c>
      <c r="B7102" t="s">
        <v>940</v>
      </c>
    </row>
    <row r="7103" spans="1:2">
      <c r="A7103" s="8" t="s">
        <v>7386</v>
      </c>
      <c r="B7103" t="s">
        <v>940</v>
      </c>
    </row>
    <row r="7104" spans="1:2">
      <c r="A7104" s="8" t="s">
        <v>7387</v>
      </c>
      <c r="B7104" t="s">
        <v>940</v>
      </c>
    </row>
    <row r="7105" spans="1:2">
      <c r="A7105" s="8" t="s">
        <v>7388</v>
      </c>
      <c r="B7105" t="s">
        <v>940</v>
      </c>
    </row>
    <row r="7106" spans="1:2">
      <c r="A7106" s="8" t="s">
        <v>7389</v>
      </c>
      <c r="B7106" t="s">
        <v>940</v>
      </c>
    </row>
    <row r="7107" spans="1:2">
      <c r="A7107" s="8" t="s">
        <v>7390</v>
      </c>
      <c r="B7107" t="s">
        <v>940</v>
      </c>
    </row>
    <row r="7108" spans="1:2">
      <c r="A7108" s="8" t="s">
        <v>7391</v>
      </c>
      <c r="B7108" t="s">
        <v>940</v>
      </c>
    </row>
    <row r="7109" spans="1:2">
      <c r="A7109" s="8" t="s">
        <v>7392</v>
      </c>
      <c r="B7109" t="s">
        <v>940</v>
      </c>
    </row>
    <row r="7110" spans="1:2">
      <c r="A7110" s="8" t="s">
        <v>7393</v>
      </c>
      <c r="B7110" t="s">
        <v>940</v>
      </c>
    </row>
    <row r="7111" spans="1:2">
      <c r="A7111" s="8" t="s">
        <v>7394</v>
      </c>
      <c r="B7111" t="s">
        <v>940</v>
      </c>
    </row>
    <row r="7112" spans="1:2">
      <c r="A7112" s="8" t="s">
        <v>7395</v>
      </c>
      <c r="B7112" t="s">
        <v>940</v>
      </c>
    </row>
    <row r="7113" spans="1:2">
      <c r="A7113" s="8" t="s">
        <v>7396</v>
      </c>
      <c r="B7113" t="s">
        <v>940</v>
      </c>
    </row>
    <row r="7114" spans="1:2">
      <c r="A7114" s="8" t="s">
        <v>7397</v>
      </c>
      <c r="B7114" t="s">
        <v>940</v>
      </c>
    </row>
    <row r="7115" spans="1:2">
      <c r="A7115" s="8" t="s">
        <v>7398</v>
      </c>
      <c r="B7115" t="s">
        <v>940</v>
      </c>
    </row>
    <row r="7116" spans="1:2">
      <c r="A7116" s="8" t="s">
        <v>7399</v>
      </c>
      <c r="B7116" t="s">
        <v>940</v>
      </c>
    </row>
    <row r="7117" spans="1:2">
      <c r="A7117" s="8" t="s">
        <v>7400</v>
      </c>
      <c r="B7117" t="s">
        <v>940</v>
      </c>
    </row>
    <row r="7118" spans="1:2">
      <c r="A7118" s="8" t="s">
        <v>7401</v>
      </c>
      <c r="B7118" t="s">
        <v>940</v>
      </c>
    </row>
    <row r="7119" spans="1:2">
      <c r="A7119" s="8" t="s">
        <v>7402</v>
      </c>
      <c r="B7119" t="s">
        <v>940</v>
      </c>
    </row>
    <row r="7120" spans="1:2">
      <c r="A7120" s="8" t="s">
        <v>7403</v>
      </c>
      <c r="B7120" t="s">
        <v>940</v>
      </c>
    </row>
    <row r="7121" spans="1:2">
      <c r="A7121" s="8" t="s">
        <v>7404</v>
      </c>
      <c r="B7121" t="s">
        <v>940</v>
      </c>
    </row>
    <row r="7122" spans="1:2">
      <c r="A7122" s="8" t="s">
        <v>7405</v>
      </c>
      <c r="B7122" t="s">
        <v>940</v>
      </c>
    </row>
    <row r="7123" spans="1:2">
      <c r="A7123" s="8" t="s">
        <v>7406</v>
      </c>
      <c r="B7123" t="s">
        <v>940</v>
      </c>
    </row>
    <row r="7124" spans="1:2">
      <c r="A7124" s="8" t="s">
        <v>7407</v>
      </c>
      <c r="B7124" t="s">
        <v>940</v>
      </c>
    </row>
    <row r="7125" spans="1:2">
      <c r="A7125" s="8" t="s">
        <v>7408</v>
      </c>
      <c r="B7125" t="s">
        <v>940</v>
      </c>
    </row>
    <row r="7126" spans="1:2">
      <c r="A7126" s="8" t="s">
        <v>7409</v>
      </c>
      <c r="B7126" t="s">
        <v>940</v>
      </c>
    </row>
    <row r="7127" spans="1:2">
      <c r="A7127" s="8" t="s">
        <v>7410</v>
      </c>
      <c r="B7127" t="s">
        <v>940</v>
      </c>
    </row>
    <row r="7128" spans="1:2">
      <c r="A7128" s="8" t="s">
        <v>7411</v>
      </c>
      <c r="B7128" t="s">
        <v>940</v>
      </c>
    </row>
    <row r="7129" spans="1:2">
      <c r="A7129" s="8" t="s">
        <v>7412</v>
      </c>
      <c r="B7129" t="s">
        <v>940</v>
      </c>
    </row>
    <row r="7130" spans="1:2">
      <c r="A7130" s="8" t="s">
        <v>7413</v>
      </c>
      <c r="B7130" t="s">
        <v>940</v>
      </c>
    </row>
    <row r="7131" spans="1:2">
      <c r="A7131" s="8" t="s">
        <v>7414</v>
      </c>
      <c r="B7131" t="s">
        <v>940</v>
      </c>
    </row>
    <row r="7132" spans="1:2">
      <c r="A7132" s="8" t="s">
        <v>7415</v>
      </c>
      <c r="B7132" t="s">
        <v>940</v>
      </c>
    </row>
    <row r="7133" spans="1:2">
      <c r="A7133" s="8" t="s">
        <v>7416</v>
      </c>
      <c r="B7133" t="s">
        <v>940</v>
      </c>
    </row>
    <row r="7134" spans="1:2">
      <c r="A7134" s="8" t="s">
        <v>7417</v>
      </c>
      <c r="B7134" t="s">
        <v>940</v>
      </c>
    </row>
    <row r="7135" spans="1:2">
      <c r="A7135" s="8" t="s">
        <v>7418</v>
      </c>
      <c r="B7135" t="s">
        <v>940</v>
      </c>
    </row>
    <row r="7136" spans="1:2">
      <c r="A7136" s="8" t="s">
        <v>7419</v>
      </c>
      <c r="B7136" t="s">
        <v>940</v>
      </c>
    </row>
    <row r="7137" spans="1:2">
      <c r="A7137" s="8" t="s">
        <v>7420</v>
      </c>
      <c r="B7137" t="s">
        <v>940</v>
      </c>
    </row>
    <row r="7138" spans="1:2">
      <c r="A7138" s="8" t="s">
        <v>7421</v>
      </c>
      <c r="B7138" t="s">
        <v>940</v>
      </c>
    </row>
    <row r="7139" spans="1:2">
      <c r="A7139" s="8" t="s">
        <v>7422</v>
      </c>
      <c r="B7139" t="s">
        <v>940</v>
      </c>
    </row>
    <row r="7140" spans="1:2">
      <c r="A7140" s="8" t="s">
        <v>7423</v>
      </c>
      <c r="B7140" t="s">
        <v>940</v>
      </c>
    </row>
    <row r="7141" spans="1:2">
      <c r="A7141" s="8" t="s">
        <v>7424</v>
      </c>
      <c r="B7141" t="s">
        <v>940</v>
      </c>
    </row>
    <row r="7142" spans="1:2">
      <c r="A7142" s="8" t="s">
        <v>7425</v>
      </c>
      <c r="B7142" t="s">
        <v>940</v>
      </c>
    </row>
    <row r="7143" spans="1:2">
      <c r="A7143" s="8" t="s">
        <v>7426</v>
      </c>
      <c r="B7143" t="s">
        <v>940</v>
      </c>
    </row>
    <row r="7144" spans="1:2">
      <c r="A7144" s="8" t="s">
        <v>7427</v>
      </c>
      <c r="B7144" t="s">
        <v>940</v>
      </c>
    </row>
    <row r="7145" spans="1:2">
      <c r="A7145" s="8" t="s">
        <v>7428</v>
      </c>
      <c r="B7145" t="s">
        <v>940</v>
      </c>
    </row>
    <row r="7146" spans="1:2">
      <c r="A7146" s="8" t="s">
        <v>7429</v>
      </c>
      <c r="B7146" t="s">
        <v>940</v>
      </c>
    </row>
    <row r="7147" spans="1:2">
      <c r="A7147" s="8" t="s">
        <v>7430</v>
      </c>
      <c r="B7147" t="s">
        <v>940</v>
      </c>
    </row>
    <row r="7148" spans="1:2">
      <c r="A7148" s="8" t="s">
        <v>7431</v>
      </c>
      <c r="B7148" t="s">
        <v>940</v>
      </c>
    </row>
    <row r="7149" spans="1:2">
      <c r="A7149" s="8" t="s">
        <v>7432</v>
      </c>
      <c r="B7149" t="s">
        <v>940</v>
      </c>
    </row>
    <row r="7150" spans="1:2">
      <c r="A7150" s="8" t="s">
        <v>7433</v>
      </c>
      <c r="B7150" t="s">
        <v>940</v>
      </c>
    </row>
    <row r="7151" spans="1:2">
      <c r="A7151" s="8" t="s">
        <v>7434</v>
      </c>
      <c r="B7151" t="s">
        <v>940</v>
      </c>
    </row>
    <row r="7152" spans="1:2">
      <c r="A7152" s="8" t="s">
        <v>7435</v>
      </c>
      <c r="B7152" t="s">
        <v>940</v>
      </c>
    </row>
    <row r="7153" spans="1:2">
      <c r="A7153" s="8" t="s">
        <v>7436</v>
      </c>
      <c r="B7153" t="s">
        <v>940</v>
      </c>
    </row>
    <row r="7154" spans="1:2">
      <c r="A7154" s="8" t="s">
        <v>7437</v>
      </c>
      <c r="B7154" t="s">
        <v>940</v>
      </c>
    </row>
    <row r="7155" spans="1:2">
      <c r="A7155" s="8" t="s">
        <v>7438</v>
      </c>
      <c r="B7155" t="s">
        <v>940</v>
      </c>
    </row>
    <row r="7156" spans="1:2">
      <c r="A7156" s="8" t="s">
        <v>7439</v>
      </c>
      <c r="B7156" t="s">
        <v>940</v>
      </c>
    </row>
    <row r="7157" spans="1:2">
      <c r="A7157" s="8" t="s">
        <v>7440</v>
      </c>
      <c r="B7157" t="s">
        <v>940</v>
      </c>
    </row>
    <row r="7158" spans="1:2">
      <c r="A7158" s="8" t="s">
        <v>7441</v>
      </c>
      <c r="B7158" t="s">
        <v>940</v>
      </c>
    </row>
    <row r="7159" spans="1:2">
      <c r="A7159" s="8" t="s">
        <v>7442</v>
      </c>
      <c r="B7159" t="s">
        <v>940</v>
      </c>
    </row>
    <row r="7160" spans="1:2">
      <c r="A7160" s="8" t="s">
        <v>7443</v>
      </c>
      <c r="B7160" t="s">
        <v>940</v>
      </c>
    </row>
    <row r="7161" spans="1:2">
      <c r="A7161" s="8" t="s">
        <v>7444</v>
      </c>
      <c r="B7161" t="s">
        <v>940</v>
      </c>
    </row>
    <row r="7162" spans="1:2">
      <c r="A7162" s="8" t="s">
        <v>7445</v>
      </c>
      <c r="B7162" t="s">
        <v>940</v>
      </c>
    </row>
    <row r="7163" spans="1:2">
      <c r="A7163" s="8" t="s">
        <v>7446</v>
      </c>
      <c r="B7163" t="s">
        <v>940</v>
      </c>
    </row>
    <row r="7164" spans="1:2">
      <c r="A7164" s="8" t="s">
        <v>7447</v>
      </c>
      <c r="B7164" t="s">
        <v>940</v>
      </c>
    </row>
    <row r="7165" spans="1:2">
      <c r="A7165" s="8" t="s">
        <v>7448</v>
      </c>
      <c r="B7165" t="s">
        <v>940</v>
      </c>
    </row>
    <row r="7166" spans="1:2">
      <c r="A7166" s="8" t="s">
        <v>7449</v>
      </c>
      <c r="B7166" t="s">
        <v>940</v>
      </c>
    </row>
    <row r="7167" spans="1:2">
      <c r="A7167" s="8" t="s">
        <v>7450</v>
      </c>
      <c r="B7167" t="s">
        <v>940</v>
      </c>
    </row>
    <row r="7168" spans="1:2">
      <c r="A7168" s="8" t="s">
        <v>7451</v>
      </c>
      <c r="B7168" t="s">
        <v>940</v>
      </c>
    </row>
    <row r="7169" spans="1:2">
      <c r="A7169" s="8" t="s">
        <v>7452</v>
      </c>
      <c r="B7169" t="s">
        <v>940</v>
      </c>
    </row>
    <row r="7170" spans="1:2">
      <c r="A7170" s="8" t="s">
        <v>7453</v>
      </c>
      <c r="B7170" t="s">
        <v>940</v>
      </c>
    </row>
    <row r="7171" spans="1:2">
      <c r="A7171" s="8" t="s">
        <v>7454</v>
      </c>
      <c r="B7171" t="s">
        <v>940</v>
      </c>
    </row>
    <row r="7172" spans="1:2">
      <c r="A7172" s="8" t="s">
        <v>7455</v>
      </c>
      <c r="B7172" t="s">
        <v>940</v>
      </c>
    </row>
    <row r="7173" spans="1:2">
      <c r="A7173" s="8" t="s">
        <v>7456</v>
      </c>
      <c r="B7173" t="s">
        <v>940</v>
      </c>
    </row>
    <row r="7174" spans="1:2">
      <c r="A7174" s="8" t="s">
        <v>7457</v>
      </c>
      <c r="B7174" t="s">
        <v>940</v>
      </c>
    </row>
    <row r="7175" spans="1:2">
      <c r="A7175" s="8" t="s">
        <v>7458</v>
      </c>
      <c r="B7175" t="s">
        <v>940</v>
      </c>
    </row>
    <row r="7176" spans="1:2">
      <c r="A7176" s="8" t="s">
        <v>7459</v>
      </c>
      <c r="B7176" t="s">
        <v>940</v>
      </c>
    </row>
    <row r="7177" spans="1:2">
      <c r="A7177" s="8" t="s">
        <v>7460</v>
      </c>
      <c r="B7177" t="s">
        <v>940</v>
      </c>
    </row>
    <row r="7178" spans="1:2">
      <c r="A7178" s="8" t="s">
        <v>7461</v>
      </c>
      <c r="B7178" t="s">
        <v>940</v>
      </c>
    </row>
    <row r="7179" spans="1:2">
      <c r="A7179" s="8" t="s">
        <v>7462</v>
      </c>
      <c r="B7179" t="s">
        <v>940</v>
      </c>
    </row>
    <row r="7180" spans="1:2">
      <c r="A7180" s="8" t="s">
        <v>7463</v>
      </c>
      <c r="B7180" t="s">
        <v>940</v>
      </c>
    </row>
    <row r="7181" spans="1:2">
      <c r="A7181" s="8" t="s">
        <v>7464</v>
      </c>
      <c r="B7181" t="s">
        <v>940</v>
      </c>
    </row>
    <row r="7182" spans="1:2">
      <c r="A7182" s="8" t="s">
        <v>7465</v>
      </c>
      <c r="B7182" t="s">
        <v>940</v>
      </c>
    </row>
    <row r="7183" spans="1:2">
      <c r="A7183" s="8" t="s">
        <v>7466</v>
      </c>
      <c r="B7183" t="s">
        <v>940</v>
      </c>
    </row>
    <row r="7184" spans="1:2">
      <c r="A7184" s="8" t="s">
        <v>7467</v>
      </c>
      <c r="B7184" t="s">
        <v>940</v>
      </c>
    </row>
    <row r="7185" spans="1:2">
      <c r="A7185" s="8" t="s">
        <v>7468</v>
      </c>
      <c r="B7185" t="s">
        <v>940</v>
      </c>
    </row>
    <row r="7186" spans="1:2">
      <c r="A7186" s="8" t="s">
        <v>7469</v>
      </c>
      <c r="B7186" t="s">
        <v>940</v>
      </c>
    </row>
    <row r="7187" spans="1:2">
      <c r="A7187" s="8" t="s">
        <v>7470</v>
      </c>
      <c r="B7187" t="s">
        <v>940</v>
      </c>
    </row>
    <row r="7188" spans="1:2">
      <c r="A7188" s="8" t="s">
        <v>7471</v>
      </c>
      <c r="B7188" t="s">
        <v>940</v>
      </c>
    </row>
    <row r="7189" spans="1:2">
      <c r="A7189" s="8" t="s">
        <v>7472</v>
      </c>
      <c r="B7189" t="s">
        <v>940</v>
      </c>
    </row>
    <row r="7190" spans="1:2">
      <c r="A7190" s="8" t="s">
        <v>7473</v>
      </c>
      <c r="B7190" t="s">
        <v>940</v>
      </c>
    </row>
    <row r="7191" spans="1:2">
      <c r="A7191" s="8" t="s">
        <v>7474</v>
      </c>
      <c r="B7191" t="s">
        <v>940</v>
      </c>
    </row>
    <row r="7192" spans="1:2">
      <c r="A7192" s="8" t="s">
        <v>7475</v>
      </c>
      <c r="B7192" t="s">
        <v>940</v>
      </c>
    </row>
    <row r="7193" spans="1:2">
      <c r="A7193" s="8" t="s">
        <v>7476</v>
      </c>
      <c r="B7193" t="s">
        <v>940</v>
      </c>
    </row>
    <row r="7194" spans="1:2">
      <c r="A7194" s="8" t="s">
        <v>7477</v>
      </c>
      <c r="B7194" t="s">
        <v>940</v>
      </c>
    </row>
    <row r="7195" spans="1:2">
      <c r="A7195" s="8" t="s">
        <v>7478</v>
      </c>
      <c r="B7195" t="s">
        <v>940</v>
      </c>
    </row>
    <row r="7196" spans="1:2">
      <c r="A7196" s="8" t="s">
        <v>7479</v>
      </c>
      <c r="B7196" t="s">
        <v>940</v>
      </c>
    </row>
    <row r="7197" spans="1:2">
      <c r="A7197" s="8" t="s">
        <v>7480</v>
      </c>
      <c r="B7197" t="s">
        <v>940</v>
      </c>
    </row>
    <row r="7198" spans="1:2">
      <c r="A7198" s="8" t="s">
        <v>7481</v>
      </c>
      <c r="B7198" t="s">
        <v>940</v>
      </c>
    </row>
    <row r="7199" spans="1:2">
      <c r="A7199" s="8" t="s">
        <v>7482</v>
      </c>
      <c r="B7199" t="s">
        <v>940</v>
      </c>
    </row>
    <row r="7200" spans="1:2">
      <c r="A7200" s="8" t="s">
        <v>7483</v>
      </c>
      <c r="B7200" t="s">
        <v>940</v>
      </c>
    </row>
    <row r="7201" spans="1:2">
      <c r="A7201" s="8" t="s">
        <v>7484</v>
      </c>
      <c r="B7201" t="s">
        <v>940</v>
      </c>
    </row>
    <row r="7202" spans="1:2">
      <c r="A7202" s="8" t="s">
        <v>7485</v>
      </c>
      <c r="B7202" t="s">
        <v>940</v>
      </c>
    </row>
    <row r="7203" spans="1:2">
      <c r="A7203" s="8" t="s">
        <v>7486</v>
      </c>
      <c r="B7203" t="s">
        <v>940</v>
      </c>
    </row>
    <row r="7204" spans="1:2">
      <c r="A7204" s="8" t="s">
        <v>7487</v>
      </c>
      <c r="B7204" t="s">
        <v>940</v>
      </c>
    </row>
    <row r="7205" spans="1:2">
      <c r="A7205" s="8" t="s">
        <v>7488</v>
      </c>
      <c r="B7205" t="s">
        <v>940</v>
      </c>
    </row>
    <row r="7206" spans="1:2">
      <c r="A7206" s="8" t="s">
        <v>7489</v>
      </c>
      <c r="B7206" t="s">
        <v>940</v>
      </c>
    </row>
    <row r="7207" spans="1:2">
      <c r="A7207" s="8" t="s">
        <v>7490</v>
      </c>
      <c r="B7207" t="s">
        <v>940</v>
      </c>
    </row>
    <row r="7208" spans="1:2">
      <c r="A7208" s="8" t="s">
        <v>7491</v>
      </c>
      <c r="B7208" t="s">
        <v>940</v>
      </c>
    </row>
    <row r="7209" spans="1:2">
      <c r="A7209" s="8" t="s">
        <v>7492</v>
      </c>
      <c r="B7209" t="s">
        <v>940</v>
      </c>
    </row>
    <row r="7210" spans="1:2">
      <c r="A7210" s="8" t="s">
        <v>7493</v>
      </c>
      <c r="B7210" t="s">
        <v>940</v>
      </c>
    </row>
    <row r="7211" spans="1:2">
      <c r="A7211" s="8" t="s">
        <v>7494</v>
      </c>
      <c r="B7211" t="s">
        <v>940</v>
      </c>
    </row>
    <row r="7212" spans="1:2">
      <c r="A7212" s="8" t="s">
        <v>7495</v>
      </c>
      <c r="B7212" t="s">
        <v>940</v>
      </c>
    </row>
    <row r="7213" spans="1:2">
      <c r="A7213" s="8" t="s">
        <v>7496</v>
      </c>
      <c r="B7213" t="s">
        <v>940</v>
      </c>
    </row>
    <row r="7214" spans="1:2">
      <c r="A7214" s="8" t="s">
        <v>7497</v>
      </c>
      <c r="B7214" t="s">
        <v>940</v>
      </c>
    </row>
    <row r="7215" spans="1:2">
      <c r="A7215" s="8" t="s">
        <v>7498</v>
      </c>
      <c r="B7215" t="s">
        <v>940</v>
      </c>
    </row>
    <row r="7216" spans="1:2">
      <c r="A7216" s="8" t="s">
        <v>7499</v>
      </c>
      <c r="B7216" t="s">
        <v>940</v>
      </c>
    </row>
    <row r="7217" spans="1:2">
      <c r="A7217" s="8" t="s">
        <v>7500</v>
      </c>
      <c r="B7217" t="s">
        <v>940</v>
      </c>
    </row>
    <row r="7218" spans="1:2">
      <c r="A7218" s="8" t="s">
        <v>7501</v>
      </c>
      <c r="B7218" t="s">
        <v>940</v>
      </c>
    </row>
    <row r="7219" spans="1:2">
      <c r="A7219" s="8" t="s">
        <v>7502</v>
      </c>
      <c r="B7219" t="s">
        <v>940</v>
      </c>
    </row>
    <row r="7220" spans="1:2">
      <c r="A7220" s="8" t="s">
        <v>7503</v>
      </c>
      <c r="B7220" t="s">
        <v>940</v>
      </c>
    </row>
    <row r="7221" spans="1:2">
      <c r="A7221" s="8" t="s">
        <v>7504</v>
      </c>
      <c r="B7221" t="s">
        <v>940</v>
      </c>
    </row>
    <row r="7222" spans="1:2">
      <c r="A7222" s="8" t="s">
        <v>7505</v>
      </c>
      <c r="B7222" t="s">
        <v>940</v>
      </c>
    </row>
    <row r="7223" spans="1:2">
      <c r="A7223" s="8" t="s">
        <v>7506</v>
      </c>
      <c r="B7223" t="s">
        <v>940</v>
      </c>
    </row>
    <row r="7224" spans="1:2">
      <c r="A7224" s="8" t="s">
        <v>7507</v>
      </c>
      <c r="B7224" t="s">
        <v>940</v>
      </c>
    </row>
    <row r="7225" spans="1:2">
      <c r="A7225" s="8" t="s">
        <v>7508</v>
      </c>
      <c r="B7225" t="s">
        <v>940</v>
      </c>
    </row>
    <row r="7226" spans="1:2">
      <c r="A7226" s="8" t="s">
        <v>7509</v>
      </c>
      <c r="B7226" t="s">
        <v>940</v>
      </c>
    </row>
    <row r="7227" spans="1:2">
      <c r="A7227" s="8" t="s">
        <v>7510</v>
      </c>
      <c r="B7227" t="s">
        <v>940</v>
      </c>
    </row>
    <row r="7228" spans="1:2">
      <c r="A7228" s="8" t="s">
        <v>7511</v>
      </c>
      <c r="B7228" t="s">
        <v>940</v>
      </c>
    </row>
    <row r="7229" spans="1:2">
      <c r="A7229" s="8" t="s">
        <v>7512</v>
      </c>
      <c r="B7229" t="s">
        <v>940</v>
      </c>
    </row>
    <row r="7230" spans="1:2">
      <c r="A7230" s="8" t="s">
        <v>7513</v>
      </c>
      <c r="B7230" t="s">
        <v>940</v>
      </c>
    </row>
    <row r="7231" spans="1:2">
      <c r="A7231" s="8" t="s">
        <v>7514</v>
      </c>
      <c r="B7231" t="s">
        <v>940</v>
      </c>
    </row>
    <row r="7232" spans="1:2">
      <c r="A7232" s="8" t="s">
        <v>7515</v>
      </c>
      <c r="B7232" t="s">
        <v>940</v>
      </c>
    </row>
    <row r="7233" spans="1:2">
      <c r="A7233" s="8" t="s">
        <v>7516</v>
      </c>
      <c r="B7233" t="s">
        <v>940</v>
      </c>
    </row>
    <row r="7234" spans="1:2">
      <c r="A7234" s="8" t="s">
        <v>7517</v>
      </c>
      <c r="B7234" t="s">
        <v>940</v>
      </c>
    </row>
    <row r="7235" spans="1:2">
      <c r="A7235" s="8" t="s">
        <v>7518</v>
      </c>
      <c r="B7235" t="s">
        <v>940</v>
      </c>
    </row>
    <row r="7236" spans="1:2">
      <c r="A7236" s="8" t="s">
        <v>7519</v>
      </c>
      <c r="B7236" t="s">
        <v>940</v>
      </c>
    </row>
    <row r="7237" spans="1:2">
      <c r="A7237" s="8" t="s">
        <v>7520</v>
      </c>
      <c r="B7237" t="s">
        <v>940</v>
      </c>
    </row>
    <row r="7238" spans="1:2">
      <c r="A7238" s="8" t="s">
        <v>7521</v>
      </c>
      <c r="B7238" t="s">
        <v>940</v>
      </c>
    </row>
    <row r="7239" spans="1:2">
      <c r="A7239" s="8" t="s">
        <v>7522</v>
      </c>
      <c r="B7239" t="s">
        <v>940</v>
      </c>
    </row>
    <row r="7240" spans="1:2">
      <c r="A7240" s="8" t="s">
        <v>7523</v>
      </c>
      <c r="B7240" t="s">
        <v>940</v>
      </c>
    </row>
    <row r="7241" spans="1:2">
      <c r="A7241" s="8" t="s">
        <v>7524</v>
      </c>
      <c r="B7241" t="s">
        <v>940</v>
      </c>
    </row>
    <row r="7242" spans="1:2">
      <c r="A7242" s="8" t="s">
        <v>7525</v>
      </c>
      <c r="B7242" t="s">
        <v>940</v>
      </c>
    </row>
    <row r="7243" spans="1:2">
      <c r="A7243" s="8" t="s">
        <v>7526</v>
      </c>
      <c r="B7243" t="s">
        <v>940</v>
      </c>
    </row>
    <row r="7244" spans="1:2">
      <c r="A7244" s="8" t="s">
        <v>7527</v>
      </c>
      <c r="B7244" t="s">
        <v>940</v>
      </c>
    </row>
    <row r="7245" spans="1:2">
      <c r="A7245" s="8" t="s">
        <v>7528</v>
      </c>
      <c r="B7245" t="s">
        <v>940</v>
      </c>
    </row>
    <row r="7246" spans="1:2">
      <c r="A7246" s="8" t="s">
        <v>7529</v>
      </c>
      <c r="B7246" t="s">
        <v>940</v>
      </c>
    </row>
    <row r="7247" spans="1:2">
      <c r="A7247" s="8" t="s">
        <v>7530</v>
      </c>
      <c r="B7247" t="s">
        <v>940</v>
      </c>
    </row>
    <row r="7248" spans="1:2">
      <c r="A7248" s="8" t="s">
        <v>7531</v>
      </c>
      <c r="B7248" t="s">
        <v>940</v>
      </c>
    </row>
    <row r="7249" spans="1:2">
      <c r="A7249" s="8" t="s">
        <v>7532</v>
      </c>
      <c r="B7249" t="s">
        <v>940</v>
      </c>
    </row>
    <row r="7250" spans="1:2">
      <c r="A7250" s="8" t="s">
        <v>7533</v>
      </c>
      <c r="B7250" t="s">
        <v>940</v>
      </c>
    </row>
    <row r="7251" spans="1:2">
      <c r="A7251" s="8" t="s">
        <v>7534</v>
      </c>
      <c r="B7251" t="s">
        <v>940</v>
      </c>
    </row>
    <row r="7252" spans="1:2">
      <c r="A7252" s="8" t="s">
        <v>7535</v>
      </c>
      <c r="B7252" t="s">
        <v>940</v>
      </c>
    </row>
    <row r="7253" spans="1:2">
      <c r="A7253" s="8" t="s">
        <v>7536</v>
      </c>
      <c r="B7253" t="s">
        <v>940</v>
      </c>
    </row>
    <row r="7254" spans="1:2">
      <c r="A7254" s="8" t="s">
        <v>7537</v>
      </c>
      <c r="B7254" t="s">
        <v>940</v>
      </c>
    </row>
    <row r="7255" spans="1:2">
      <c r="A7255" s="8" t="s">
        <v>7538</v>
      </c>
      <c r="B7255" t="s">
        <v>940</v>
      </c>
    </row>
    <row r="7256" spans="1:2">
      <c r="A7256" s="8" t="s">
        <v>7539</v>
      </c>
      <c r="B7256" t="s">
        <v>940</v>
      </c>
    </row>
    <row r="7257" spans="1:2">
      <c r="A7257" s="8" t="s">
        <v>7540</v>
      </c>
      <c r="B7257" t="s">
        <v>940</v>
      </c>
    </row>
    <row r="7258" spans="1:2">
      <c r="A7258" s="8" t="s">
        <v>7541</v>
      </c>
      <c r="B7258" t="s">
        <v>940</v>
      </c>
    </row>
    <row r="7259" spans="1:2">
      <c r="A7259" s="8" t="s">
        <v>7542</v>
      </c>
      <c r="B7259" t="s">
        <v>940</v>
      </c>
    </row>
    <row r="7260" spans="1:2">
      <c r="A7260" s="8" t="s">
        <v>7543</v>
      </c>
      <c r="B7260" t="s">
        <v>940</v>
      </c>
    </row>
    <row r="7261" spans="1:2">
      <c r="A7261" s="8" t="s">
        <v>7544</v>
      </c>
      <c r="B7261" t="s">
        <v>940</v>
      </c>
    </row>
    <row r="7262" spans="1:2">
      <c r="A7262" s="8" t="s">
        <v>7545</v>
      </c>
      <c r="B7262" t="s">
        <v>940</v>
      </c>
    </row>
    <row r="7263" spans="1:2">
      <c r="A7263" s="8" t="s">
        <v>7546</v>
      </c>
      <c r="B7263" t="s">
        <v>940</v>
      </c>
    </row>
    <row r="7264" spans="1:2">
      <c r="A7264" s="8" t="s">
        <v>7547</v>
      </c>
      <c r="B7264" t="s">
        <v>940</v>
      </c>
    </row>
    <row r="7265" spans="1:2">
      <c r="A7265" s="8" t="s">
        <v>7548</v>
      </c>
      <c r="B7265" t="s">
        <v>940</v>
      </c>
    </row>
    <row r="7266" spans="1:2">
      <c r="A7266" s="8" t="s">
        <v>7549</v>
      </c>
      <c r="B7266" t="s">
        <v>940</v>
      </c>
    </row>
    <row r="7267" spans="1:2">
      <c r="A7267" s="8" t="s">
        <v>7550</v>
      </c>
      <c r="B7267" t="s">
        <v>940</v>
      </c>
    </row>
    <row r="7268" spans="1:2">
      <c r="A7268" s="8" t="s">
        <v>7551</v>
      </c>
      <c r="B7268" t="s">
        <v>940</v>
      </c>
    </row>
    <row r="7269" spans="1:2">
      <c r="A7269" s="8" t="s">
        <v>7552</v>
      </c>
      <c r="B7269" t="s">
        <v>940</v>
      </c>
    </row>
    <row r="7270" spans="1:2">
      <c r="A7270" s="8" t="s">
        <v>7553</v>
      </c>
      <c r="B7270" t="s">
        <v>940</v>
      </c>
    </row>
    <row r="7271" spans="1:2">
      <c r="A7271" s="8" t="s">
        <v>7554</v>
      </c>
      <c r="B7271" t="s">
        <v>940</v>
      </c>
    </row>
    <row r="7272" spans="1:2">
      <c r="A7272" s="8" t="s">
        <v>7555</v>
      </c>
      <c r="B7272" t="s">
        <v>940</v>
      </c>
    </row>
    <row r="7273" spans="1:2">
      <c r="A7273" s="8" t="s">
        <v>7556</v>
      </c>
      <c r="B7273" t="s">
        <v>940</v>
      </c>
    </row>
    <row r="7274" spans="1:2">
      <c r="A7274" s="8" t="s">
        <v>7557</v>
      </c>
      <c r="B7274" t="s">
        <v>940</v>
      </c>
    </row>
    <row r="7275" spans="1:2">
      <c r="A7275" s="8" t="s">
        <v>7558</v>
      </c>
      <c r="B7275" t="s">
        <v>940</v>
      </c>
    </row>
    <row r="7276" spans="1:2">
      <c r="A7276" s="8" t="s">
        <v>7559</v>
      </c>
      <c r="B7276" t="s">
        <v>940</v>
      </c>
    </row>
    <row r="7277" spans="1:2">
      <c r="A7277" s="8" t="s">
        <v>7560</v>
      </c>
      <c r="B7277" t="s">
        <v>940</v>
      </c>
    </row>
    <row r="7278" spans="1:2">
      <c r="A7278" s="8" t="s">
        <v>7561</v>
      </c>
      <c r="B7278" t="s">
        <v>940</v>
      </c>
    </row>
    <row r="7279" spans="1:2">
      <c r="A7279" s="8" t="s">
        <v>7562</v>
      </c>
      <c r="B7279" t="s">
        <v>940</v>
      </c>
    </row>
    <row r="7280" spans="1:2">
      <c r="A7280" s="8" t="s">
        <v>7563</v>
      </c>
      <c r="B7280" t="s">
        <v>940</v>
      </c>
    </row>
    <row r="7281" spans="1:2">
      <c r="A7281" s="8" t="s">
        <v>7564</v>
      </c>
      <c r="B7281" t="s">
        <v>940</v>
      </c>
    </row>
    <row r="7282" spans="1:2">
      <c r="A7282" s="8" t="s">
        <v>7565</v>
      </c>
      <c r="B7282" t="s">
        <v>940</v>
      </c>
    </row>
    <row r="7283" spans="1:2">
      <c r="A7283" s="8" t="s">
        <v>7566</v>
      </c>
      <c r="B7283" t="s">
        <v>940</v>
      </c>
    </row>
    <row r="7284" spans="1:2">
      <c r="A7284" s="8" t="s">
        <v>7567</v>
      </c>
      <c r="B7284" t="s">
        <v>940</v>
      </c>
    </row>
    <row r="7285" spans="1:2">
      <c r="A7285" s="8" t="s">
        <v>7568</v>
      </c>
      <c r="B7285" t="s">
        <v>940</v>
      </c>
    </row>
    <row r="7286" spans="1:2">
      <c r="A7286" s="8" t="s">
        <v>7569</v>
      </c>
      <c r="B7286" t="s">
        <v>940</v>
      </c>
    </row>
    <row r="7287" spans="1:2">
      <c r="A7287" s="8" t="s">
        <v>7570</v>
      </c>
      <c r="B7287" t="s">
        <v>940</v>
      </c>
    </row>
    <row r="7288" spans="1:2">
      <c r="A7288" s="8" t="s">
        <v>7571</v>
      </c>
      <c r="B7288" t="s">
        <v>940</v>
      </c>
    </row>
    <row r="7289" spans="1:2">
      <c r="A7289" s="8" t="s">
        <v>7572</v>
      </c>
      <c r="B7289" t="s">
        <v>940</v>
      </c>
    </row>
    <row r="7290" spans="1:2">
      <c r="A7290" s="8" t="s">
        <v>7573</v>
      </c>
      <c r="B7290" t="s">
        <v>940</v>
      </c>
    </row>
    <row r="7291" spans="1:2">
      <c r="A7291" s="8" t="s">
        <v>7574</v>
      </c>
      <c r="B7291" t="s">
        <v>940</v>
      </c>
    </row>
    <row r="7292" spans="1:2">
      <c r="A7292" s="8" t="s">
        <v>7575</v>
      </c>
      <c r="B7292" t="s">
        <v>940</v>
      </c>
    </row>
    <row r="7293" spans="1:2">
      <c r="A7293" s="8" t="s">
        <v>7576</v>
      </c>
      <c r="B7293" t="s">
        <v>940</v>
      </c>
    </row>
    <row r="7294" spans="1:2">
      <c r="A7294" s="8" t="s">
        <v>7577</v>
      </c>
      <c r="B7294" t="s">
        <v>940</v>
      </c>
    </row>
    <row r="7295" spans="1:2">
      <c r="A7295" s="8" t="s">
        <v>7578</v>
      </c>
      <c r="B7295" t="s">
        <v>940</v>
      </c>
    </row>
    <row r="7296" spans="1:2">
      <c r="A7296" s="8" t="s">
        <v>7579</v>
      </c>
      <c r="B7296" t="s">
        <v>940</v>
      </c>
    </row>
    <row r="7297" spans="1:2">
      <c r="A7297" s="8" t="s">
        <v>7580</v>
      </c>
      <c r="B7297" t="s">
        <v>940</v>
      </c>
    </row>
    <row r="7298" spans="1:2">
      <c r="A7298" s="8" t="s">
        <v>7581</v>
      </c>
      <c r="B7298" t="s">
        <v>940</v>
      </c>
    </row>
    <row r="7299" spans="1:2">
      <c r="A7299" s="8" t="s">
        <v>7582</v>
      </c>
      <c r="B7299" t="s">
        <v>940</v>
      </c>
    </row>
    <row r="7300" spans="1:2">
      <c r="A7300" s="8" t="s">
        <v>7583</v>
      </c>
      <c r="B7300" t="s">
        <v>940</v>
      </c>
    </row>
    <row r="7301" spans="1:2">
      <c r="A7301" s="8" t="s">
        <v>7584</v>
      </c>
      <c r="B7301" t="s">
        <v>940</v>
      </c>
    </row>
    <row r="7302" spans="1:2">
      <c r="A7302" s="8" t="s">
        <v>7585</v>
      </c>
      <c r="B7302" t="s">
        <v>940</v>
      </c>
    </row>
    <row r="7303" spans="1:2">
      <c r="A7303" s="8" t="s">
        <v>7586</v>
      </c>
      <c r="B7303" t="s">
        <v>940</v>
      </c>
    </row>
    <row r="7304" spans="1:2">
      <c r="A7304" s="8" t="s">
        <v>7587</v>
      </c>
      <c r="B7304" t="s">
        <v>940</v>
      </c>
    </row>
    <row r="7305" spans="1:2">
      <c r="A7305" s="8" t="s">
        <v>7588</v>
      </c>
      <c r="B7305" t="s">
        <v>940</v>
      </c>
    </row>
    <row r="7306" spans="1:2">
      <c r="A7306" s="8" t="s">
        <v>7589</v>
      </c>
      <c r="B7306" t="s">
        <v>940</v>
      </c>
    </row>
    <row r="7307" spans="1:2">
      <c r="A7307" s="8" t="s">
        <v>7590</v>
      </c>
      <c r="B7307" t="s">
        <v>940</v>
      </c>
    </row>
    <row r="7308" spans="1:2">
      <c r="A7308" s="8" t="s">
        <v>7591</v>
      </c>
      <c r="B7308" t="s">
        <v>940</v>
      </c>
    </row>
    <row r="7309" spans="1:2">
      <c r="A7309" s="8" t="s">
        <v>7592</v>
      </c>
      <c r="B7309" t="s">
        <v>940</v>
      </c>
    </row>
    <row r="7310" spans="1:2">
      <c r="A7310" s="8" t="s">
        <v>7593</v>
      </c>
      <c r="B7310" t="s">
        <v>940</v>
      </c>
    </row>
    <row r="7311" spans="1:2">
      <c r="A7311" s="8" t="s">
        <v>7594</v>
      </c>
      <c r="B7311" t="s">
        <v>940</v>
      </c>
    </row>
    <row r="7312" spans="1:2">
      <c r="A7312" s="8" t="s">
        <v>7595</v>
      </c>
      <c r="B7312" t="s">
        <v>940</v>
      </c>
    </row>
    <row r="7313" spans="1:2">
      <c r="A7313" s="8" t="s">
        <v>7596</v>
      </c>
      <c r="B7313" t="s">
        <v>940</v>
      </c>
    </row>
    <row r="7314" spans="1:2">
      <c r="A7314" s="8" t="s">
        <v>7597</v>
      </c>
      <c r="B7314" t="s">
        <v>940</v>
      </c>
    </row>
    <row r="7315" spans="1:2">
      <c r="A7315" s="8" t="s">
        <v>7598</v>
      </c>
      <c r="B7315" t="s">
        <v>940</v>
      </c>
    </row>
    <row r="7316" spans="1:2">
      <c r="A7316" s="8" t="s">
        <v>7599</v>
      </c>
      <c r="B7316" t="s">
        <v>940</v>
      </c>
    </row>
    <row r="7317" spans="1:2">
      <c r="A7317" s="8" t="s">
        <v>7600</v>
      </c>
      <c r="B7317" t="s">
        <v>940</v>
      </c>
    </row>
    <row r="7318" spans="1:2">
      <c r="A7318" s="8" t="s">
        <v>7601</v>
      </c>
      <c r="B7318" t="s">
        <v>940</v>
      </c>
    </row>
    <row r="7319" spans="1:2">
      <c r="A7319" s="8" t="s">
        <v>7602</v>
      </c>
      <c r="B7319" t="s">
        <v>940</v>
      </c>
    </row>
    <row r="7320" spans="1:2">
      <c r="A7320" s="8" t="s">
        <v>7603</v>
      </c>
      <c r="B7320" t="s">
        <v>940</v>
      </c>
    </row>
    <row r="7321" spans="1:2">
      <c r="A7321" s="8" t="s">
        <v>7604</v>
      </c>
      <c r="B7321" t="s">
        <v>940</v>
      </c>
    </row>
    <row r="7322" spans="1:2">
      <c r="A7322" s="8" t="s">
        <v>7605</v>
      </c>
      <c r="B7322" t="s">
        <v>940</v>
      </c>
    </row>
    <row r="7323" spans="1:2">
      <c r="A7323" s="8" t="s">
        <v>7606</v>
      </c>
      <c r="B7323" t="s">
        <v>940</v>
      </c>
    </row>
    <row r="7324" spans="1:2">
      <c r="A7324" s="8" t="s">
        <v>7607</v>
      </c>
      <c r="B7324" t="s">
        <v>940</v>
      </c>
    </row>
    <row r="7325" spans="1:2">
      <c r="A7325" s="8" t="s">
        <v>7608</v>
      </c>
      <c r="B7325" t="s">
        <v>940</v>
      </c>
    </row>
    <row r="7326" spans="1:2">
      <c r="A7326" s="8" t="s">
        <v>7609</v>
      </c>
      <c r="B7326" t="s">
        <v>940</v>
      </c>
    </row>
    <row r="7327" spans="1:2">
      <c r="A7327" s="8" t="s">
        <v>7610</v>
      </c>
      <c r="B7327" t="s">
        <v>940</v>
      </c>
    </row>
    <row r="7328" spans="1:2">
      <c r="A7328" s="8" t="s">
        <v>7611</v>
      </c>
      <c r="B7328" t="s">
        <v>940</v>
      </c>
    </row>
    <row r="7329" spans="1:2">
      <c r="A7329" s="8" t="s">
        <v>7612</v>
      </c>
      <c r="B7329" t="s">
        <v>940</v>
      </c>
    </row>
    <row r="7330" spans="1:2">
      <c r="A7330" s="8" t="s">
        <v>7613</v>
      </c>
      <c r="B7330" t="s">
        <v>940</v>
      </c>
    </row>
    <row r="7331" spans="1:2">
      <c r="A7331" s="8" t="s">
        <v>7614</v>
      </c>
      <c r="B7331" t="s">
        <v>940</v>
      </c>
    </row>
    <row r="7332" spans="1:2">
      <c r="A7332" s="8" t="s">
        <v>7615</v>
      </c>
      <c r="B7332" t="s">
        <v>940</v>
      </c>
    </row>
    <row r="7333" spans="1:2">
      <c r="A7333" s="8" t="s">
        <v>7616</v>
      </c>
      <c r="B7333" t="s">
        <v>940</v>
      </c>
    </row>
    <row r="7334" spans="1:2">
      <c r="A7334" s="8" t="s">
        <v>7617</v>
      </c>
      <c r="B7334" t="s">
        <v>940</v>
      </c>
    </row>
    <row r="7335" spans="1:2">
      <c r="A7335" s="8" t="s">
        <v>7618</v>
      </c>
      <c r="B7335" t="s">
        <v>940</v>
      </c>
    </row>
    <row r="7336" spans="1:2">
      <c r="A7336" s="8" t="s">
        <v>7619</v>
      </c>
      <c r="B7336" t="s">
        <v>940</v>
      </c>
    </row>
    <row r="7337" spans="1:2">
      <c r="A7337" s="8" t="s">
        <v>7620</v>
      </c>
      <c r="B7337" t="s">
        <v>940</v>
      </c>
    </row>
    <row r="7338" spans="1:2">
      <c r="A7338" s="8" t="s">
        <v>7621</v>
      </c>
      <c r="B7338" t="s">
        <v>940</v>
      </c>
    </row>
    <row r="7339" spans="1:2">
      <c r="A7339" s="8" t="s">
        <v>7622</v>
      </c>
      <c r="B7339" t="s">
        <v>940</v>
      </c>
    </row>
    <row r="7340" spans="1:2">
      <c r="A7340" s="8" t="s">
        <v>7623</v>
      </c>
      <c r="B7340" t="s">
        <v>940</v>
      </c>
    </row>
    <row r="7341" spans="1:2">
      <c r="A7341" s="8" t="s">
        <v>7624</v>
      </c>
      <c r="B7341" t="s">
        <v>940</v>
      </c>
    </row>
    <row r="7342" spans="1:2">
      <c r="A7342" s="8" t="s">
        <v>7625</v>
      </c>
      <c r="B7342" t="s">
        <v>940</v>
      </c>
    </row>
    <row r="7343" spans="1:2">
      <c r="A7343" s="8" t="s">
        <v>7626</v>
      </c>
      <c r="B7343" t="s">
        <v>940</v>
      </c>
    </row>
    <row r="7344" spans="1:2">
      <c r="A7344" s="8" t="s">
        <v>7627</v>
      </c>
      <c r="B7344" t="s">
        <v>940</v>
      </c>
    </row>
    <row r="7345" spans="1:2">
      <c r="A7345" s="8" t="s">
        <v>7628</v>
      </c>
      <c r="B7345" t="s">
        <v>940</v>
      </c>
    </row>
    <row r="7346" spans="1:2">
      <c r="A7346" s="8" t="s">
        <v>7629</v>
      </c>
      <c r="B7346" t="s">
        <v>940</v>
      </c>
    </row>
    <row r="7347" spans="1:2">
      <c r="A7347" s="8" t="s">
        <v>7630</v>
      </c>
      <c r="B7347" t="s">
        <v>940</v>
      </c>
    </row>
    <row r="7348" spans="1:2">
      <c r="A7348" s="8" t="s">
        <v>7631</v>
      </c>
      <c r="B7348" t="s">
        <v>940</v>
      </c>
    </row>
    <row r="7349" spans="1:2">
      <c r="A7349" s="8" t="s">
        <v>7632</v>
      </c>
      <c r="B7349" t="s">
        <v>940</v>
      </c>
    </row>
    <row r="7350" spans="1:2">
      <c r="A7350" s="8" t="s">
        <v>7633</v>
      </c>
      <c r="B7350" t="s">
        <v>940</v>
      </c>
    </row>
    <row r="7351" spans="1:2">
      <c r="A7351" s="8" t="s">
        <v>7634</v>
      </c>
      <c r="B7351" t="s">
        <v>940</v>
      </c>
    </row>
    <row r="7352" spans="1:2">
      <c r="A7352" s="8" t="s">
        <v>7635</v>
      </c>
      <c r="B7352" t="s">
        <v>940</v>
      </c>
    </row>
    <row r="7353" spans="1:2">
      <c r="A7353" s="8" t="s">
        <v>7636</v>
      </c>
      <c r="B7353" t="s">
        <v>940</v>
      </c>
    </row>
    <row r="7354" spans="1:2">
      <c r="A7354" s="8" t="s">
        <v>7637</v>
      </c>
      <c r="B7354" t="s">
        <v>940</v>
      </c>
    </row>
    <row r="7355" spans="1:2">
      <c r="A7355" s="8" t="s">
        <v>7638</v>
      </c>
      <c r="B7355" t="s">
        <v>940</v>
      </c>
    </row>
    <row r="7356" spans="1:2">
      <c r="A7356" s="8" t="s">
        <v>7639</v>
      </c>
      <c r="B7356" t="s">
        <v>940</v>
      </c>
    </row>
    <row r="7357" spans="1:2">
      <c r="A7357" s="8" t="s">
        <v>7640</v>
      </c>
      <c r="B7357" t="s">
        <v>940</v>
      </c>
    </row>
    <row r="7358" spans="1:2">
      <c r="A7358" s="8" t="s">
        <v>7641</v>
      </c>
      <c r="B7358" t="s">
        <v>940</v>
      </c>
    </row>
    <row r="7359" spans="1:2">
      <c r="A7359" s="8" t="s">
        <v>7642</v>
      </c>
      <c r="B7359" t="s">
        <v>940</v>
      </c>
    </row>
    <row r="7360" spans="1:2">
      <c r="A7360" s="8" t="s">
        <v>7643</v>
      </c>
      <c r="B7360" t="s">
        <v>940</v>
      </c>
    </row>
    <row r="7361" spans="1:2">
      <c r="A7361" s="8" t="s">
        <v>7644</v>
      </c>
      <c r="B7361" t="s">
        <v>940</v>
      </c>
    </row>
    <row r="7362" spans="1:2">
      <c r="A7362" s="8" t="s">
        <v>7645</v>
      </c>
      <c r="B7362" t="s">
        <v>940</v>
      </c>
    </row>
    <row r="7363" spans="1:2">
      <c r="A7363" s="8" t="s">
        <v>7646</v>
      </c>
      <c r="B7363" t="s">
        <v>940</v>
      </c>
    </row>
    <row r="7364" spans="1:2">
      <c r="A7364" s="8" t="s">
        <v>7647</v>
      </c>
      <c r="B7364" t="s">
        <v>940</v>
      </c>
    </row>
    <row r="7365" spans="1:2">
      <c r="A7365" s="8" t="s">
        <v>7648</v>
      </c>
      <c r="B7365" t="s">
        <v>940</v>
      </c>
    </row>
    <row r="7366" spans="1:2">
      <c r="A7366" s="8" t="s">
        <v>7649</v>
      </c>
      <c r="B7366" t="s">
        <v>940</v>
      </c>
    </row>
    <row r="7367" spans="1:2">
      <c r="A7367" s="8" t="s">
        <v>7650</v>
      </c>
      <c r="B7367" t="s">
        <v>940</v>
      </c>
    </row>
    <row r="7368" spans="1:2">
      <c r="A7368" s="8" t="s">
        <v>7651</v>
      </c>
      <c r="B7368" t="s">
        <v>940</v>
      </c>
    </row>
    <row r="7369" spans="1:2">
      <c r="A7369" s="8" t="s">
        <v>7652</v>
      </c>
      <c r="B7369" t="s">
        <v>940</v>
      </c>
    </row>
    <row r="7370" spans="1:2">
      <c r="A7370" s="8" t="s">
        <v>7653</v>
      </c>
      <c r="B7370" t="s">
        <v>940</v>
      </c>
    </row>
    <row r="7371" spans="1:2">
      <c r="A7371" s="8" t="s">
        <v>7654</v>
      </c>
      <c r="B7371" t="s">
        <v>940</v>
      </c>
    </row>
    <row r="7372" spans="1:2">
      <c r="A7372" s="8" t="s">
        <v>7655</v>
      </c>
      <c r="B7372" t="s">
        <v>940</v>
      </c>
    </row>
    <row r="7373" spans="1:2">
      <c r="A7373" s="8" t="s">
        <v>7656</v>
      </c>
      <c r="B7373" t="s">
        <v>940</v>
      </c>
    </row>
    <row r="7374" spans="1:2">
      <c r="A7374" s="8" t="s">
        <v>7657</v>
      </c>
      <c r="B7374" t="s">
        <v>940</v>
      </c>
    </row>
    <row r="7375" spans="1:2">
      <c r="A7375" s="8" t="s">
        <v>7658</v>
      </c>
      <c r="B7375" t="s">
        <v>940</v>
      </c>
    </row>
    <row r="7376" spans="1:2">
      <c r="A7376" s="8" t="s">
        <v>7659</v>
      </c>
      <c r="B7376" t="s">
        <v>940</v>
      </c>
    </row>
    <row r="7377" spans="1:2">
      <c r="A7377" s="8" t="s">
        <v>7660</v>
      </c>
      <c r="B7377" t="s">
        <v>940</v>
      </c>
    </row>
    <row r="7378" spans="1:2">
      <c r="A7378" s="8" t="s">
        <v>7661</v>
      </c>
      <c r="B7378" t="s">
        <v>940</v>
      </c>
    </row>
    <row r="7379" spans="1:2">
      <c r="A7379" s="8" t="s">
        <v>7662</v>
      </c>
      <c r="B7379" t="s">
        <v>940</v>
      </c>
    </row>
    <row r="7380" spans="1:2">
      <c r="A7380" s="8" t="s">
        <v>7663</v>
      </c>
      <c r="B7380" t="s">
        <v>940</v>
      </c>
    </row>
    <row r="7381" spans="1:2">
      <c r="A7381" s="8" t="s">
        <v>7664</v>
      </c>
      <c r="B7381" t="s">
        <v>940</v>
      </c>
    </row>
    <row r="7382" spans="1:2">
      <c r="A7382" s="8" t="s">
        <v>7665</v>
      </c>
      <c r="B7382" t="s">
        <v>940</v>
      </c>
    </row>
    <row r="7383" spans="1:2">
      <c r="A7383" s="8" t="s">
        <v>7666</v>
      </c>
      <c r="B7383" t="s">
        <v>940</v>
      </c>
    </row>
    <row r="7384" spans="1:2">
      <c r="A7384" s="8" t="s">
        <v>7667</v>
      </c>
      <c r="B7384" t="s">
        <v>940</v>
      </c>
    </row>
    <row r="7385" spans="1:2">
      <c r="A7385" s="8" t="s">
        <v>7668</v>
      </c>
      <c r="B7385" t="s">
        <v>940</v>
      </c>
    </row>
    <row r="7386" spans="1:2">
      <c r="A7386" s="8" t="s">
        <v>7669</v>
      </c>
      <c r="B7386" t="s">
        <v>940</v>
      </c>
    </row>
    <row r="7387" spans="1:2">
      <c r="A7387" s="8" t="s">
        <v>7670</v>
      </c>
      <c r="B7387" t="s">
        <v>940</v>
      </c>
    </row>
    <row r="7388" spans="1:2">
      <c r="A7388" s="8" t="s">
        <v>7671</v>
      </c>
      <c r="B7388" t="s">
        <v>940</v>
      </c>
    </row>
    <row r="7389" spans="1:2">
      <c r="A7389" s="8" t="s">
        <v>7672</v>
      </c>
      <c r="B7389" t="s">
        <v>940</v>
      </c>
    </row>
    <row r="7390" spans="1:2">
      <c r="A7390" s="8" t="s">
        <v>7673</v>
      </c>
      <c r="B7390" t="s">
        <v>940</v>
      </c>
    </row>
    <row r="7391" spans="1:2">
      <c r="A7391" s="8" t="s">
        <v>7674</v>
      </c>
      <c r="B7391" t="s">
        <v>940</v>
      </c>
    </row>
    <row r="7392" spans="1:2">
      <c r="A7392" s="8" t="s">
        <v>7675</v>
      </c>
      <c r="B7392" t="s">
        <v>940</v>
      </c>
    </row>
    <row r="7393" spans="1:2">
      <c r="A7393" s="8" t="s">
        <v>7676</v>
      </c>
      <c r="B7393" t="s">
        <v>940</v>
      </c>
    </row>
    <row r="7394" spans="1:2">
      <c r="A7394" s="8" t="s">
        <v>7677</v>
      </c>
      <c r="B7394" t="s">
        <v>940</v>
      </c>
    </row>
    <row r="7395" spans="1:2">
      <c r="A7395" s="8" t="s">
        <v>7678</v>
      </c>
      <c r="B7395" t="s">
        <v>940</v>
      </c>
    </row>
    <row r="7396" spans="1:2">
      <c r="A7396" s="8" t="s">
        <v>7679</v>
      </c>
      <c r="B7396" t="s">
        <v>940</v>
      </c>
    </row>
    <row r="7397" spans="1:2">
      <c r="A7397" s="8" t="s">
        <v>7680</v>
      </c>
      <c r="B7397" t="s">
        <v>940</v>
      </c>
    </row>
    <row r="7398" spans="1:2">
      <c r="A7398" s="8" t="s">
        <v>7681</v>
      </c>
      <c r="B7398" t="s">
        <v>940</v>
      </c>
    </row>
    <row r="7399" spans="1:2">
      <c r="A7399" s="8" t="s">
        <v>7682</v>
      </c>
      <c r="B7399" t="s">
        <v>940</v>
      </c>
    </row>
    <row r="7400" spans="1:2">
      <c r="A7400" s="8" t="s">
        <v>7683</v>
      </c>
      <c r="B7400" t="s">
        <v>940</v>
      </c>
    </row>
    <row r="7401" spans="1:2">
      <c r="A7401" s="8" t="s">
        <v>7684</v>
      </c>
      <c r="B7401" t="s">
        <v>940</v>
      </c>
    </row>
    <row r="7402" spans="1:2">
      <c r="A7402" s="8" t="s">
        <v>7685</v>
      </c>
      <c r="B7402" t="s">
        <v>940</v>
      </c>
    </row>
    <row r="7403" spans="1:2">
      <c r="A7403" s="8" t="s">
        <v>7686</v>
      </c>
      <c r="B7403" t="s">
        <v>940</v>
      </c>
    </row>
    <row r="7404" spans="1:2">
      <c r="A7404" s="8" t="s">
        <v>7687</v>
      </c>
      <c r="B7404" t="s">
        <v>940</v>
      </c>
    </row>
    <row r="7405" spans="1:2">
      <c r="A7405" s="8" t="s">
        <v>7688</v>
      </c>
      <c r="B7405" t="s">
        <v>940</v>
      </c>
    </row>
    <row r="7406" spans="1:2">
      <c r="A7406" s="8" t="s">
        <v>7689</v>
      </c>
      <c r="B7406" t="s">
        <v>940</v>
      </c>
    </row>
    <row r="7407" spans="1:2">
      <c r="A7407" s="8" t="s">
        <v>7690</v>
      </c>
      <c r="B7407" t="s">
        <v>940</v>
      </c>
    </row>
    <row r="7408" spans="1:2">
      <c r="A7408" s="8" t="s">
        <v>7691</v>
      </c>
      <c r="B7408" t="s">
        <v>940</v>
      </c>
    </row>
    <row r="7409" spans="1:2">
      <c r="A7409" s="8" t="s">
        <v>7692</v>
      </c>
      <c r="B7409" t="s">
        <v>940</v>
      </c>
    </row>
    <row r="7410" spans="1:2">
      <c r="A7410" s="8" t="s">
        <v>7693</v>
      </c>
      <c r="B7410" t="s">
        <v>940</v>
      </c>
    </row>
    <row r="7411" spans="1:2">
      <c r="A7411" s="8" t="s">
        <v>7694</v>
      </c>
      <c r="B7411" t="s">
        <v>940</v>
      </c>
    </row>
    <row r="7412" spans="1:2">
      <c r="A7412" s="8" t="s">
        <v>7695</v>
      </c>
      <c r="B7412" t="s">
        <v>940</v>
      </c>
    </row>
    <row r="7413" spans="1:2">
      <c r="A7413" s="8" t="s">
        <v>7696</v>
      </c>
      <c r="B7413" t="s">
        <v>940</v>
      </c>
    </row>
    <row r="7414" spans="1:2">
      <c r="A7414" s="8" t="s">
        <v>7697</v>
      </c>
      <c r="B7414" t="s">
        <v>940</v>
      </c>
    </row>
    <row r="7415" spans="1:2">
      <c r="A7415" s="8" t="s">
        <v>7698</v>
      </c>
      <c r="B7415" t="s">
        <v>940</v>
      </c>
    </row>
    <row r="7416" spans="1:2">
      <c r="A7416" s="8" t="s">
        <v>7699</v>
      </c>
      <c r="B7416" t="s">
        <v>940</v>
      </c>
    </row>
    <row r="7417" spans="1:2">
      <c r="A7417" s="8" t="s">
        <v>7700</v>
      </c>
      <c r="B7417" t="s">
        <v>940</v>
      </c>
    </row>
    <row r="7418" spans="1:2">
      <c r="A7418" s="8" t="s">
        <v>7701</v>
      </c>
      <c r="B7418" t="s">
        <v>940</v>
      </c>
    </row>
    <row r="7419" spans="1:2">
      <c r="A7419" s="8" t="s">
        <v>7702</v>
      </c>
      <c r="B7419" t="s">
        <v>940</v>
      </c>
    </row>
    <row r="7420" spans="1:2">
      <c r="A7420" s="8" t="s">
        <v>7703</v>
      </c>
      <c r="B7420" t="s">
        <v>940</v>
      </c>
    </row>
    <row r="7421" spans="1:2">
      <c r="A7421" s="8" t="s">
        <v>7704</v>
      </c>
      <c r="B7421" t="s">
        <v>940</v>
      </c>
    </row>
    <row r="7422" spans="1:2">
      <c r="A7422" s="8" t="s">
        <v>7705</v>
      </c>
      <c r="B7422" t="s">
        <v>940</v>
      </c>
    </row>
    <row r="7423" spans="1:2">
      <c r="A7423" s="8" t="s">
        <v>7706</v>
      </c>
      <c r="B7423" t="s">
        <v>940</v>
      </c>
    </row>
    <row r="7424" spans="1:2">
      <c r="A7424" s="8" t="s">
        <v>7707</v>
      </c>
      <c r="B7424" t="s">
        <v>940</v>
      </c>
    </row>
    <row r="7425" spans="1:2">
      <c r="A7425" s="8" t="s">
        <v>7708</v>
      </c>
      <c r="B7425" t="s">
        <v>940</v>
      </c>
    </row>
    <row r="7426" spans="1:2">
      <c r="A7426" s="8" t="s">
        <v>7709</v>
      </c>
      <c r="B7426" t="s">
        <v>940</v>
      </c>
    </row>
    <row r="7427" spans="1:2">
      <c r="A7427" s="8" t="s">
        <v>7710</v>
      </c>
      <c r="B7427" t="s">
        <v>940</v>
      </c>
    </row>
    <row r="7428" spans="1:2">
      <c r="A7428" s="8" t="s">
        <v>7711</v>
      </c>
      <c r="B7428" t="s">
        <v>940</v>
      </c>
    </row>
    <row r="7429" spans="1:2">
      <c r="A7429" s="8" t="s">
        <v>7712</v>
      </c>
      <c r="B7429" t="s">
        <v>940</v>
      </c>
    </row>
    <row r="7430" spans="1:2">
      <c r="A7430" s="8" t="s">
        <v>7713</v>
      </c>
      <c r="B7430" t="s">
        <v>940</v>
      </c>
    </row>
    <row r="7431" spans="1:2">
      <c r="A7431" s="8" t="s">
        <v>7714</v>
      </c>
      <c r="B7431" t="s">
        <v>940</v>
      </c>
    </row>
    <row r="7432" spans="1:2">
      <c r="A7432" s="8" t="s">
        <v>7715</v>
      </c>
      <c r="B7432" t="s">
        <v>940</v>
      </c>
    </row>
    <row r="7433" spans="1:2">
      <c r="A7433" s="8" t="s">
        <v>7716</v>
      </c>
      <c r="B7433" t="s">
        <v>940</v>
      </c>
    </row>
    <row r="7434" spans="1:2">
      <c r="A7434" s="8" t="s">
        <v>7717</v>
      </c>
      <c r="B7434" t="s">
        <v>940</v>
      </c>
    </row>
    <row r="7435" spans="1:2">
      <c r="A7435" s="8" t="s">
        <v>7718</v>
      </c>
      <c r="B7435" t="s">
        <v>940</v>
      </c>
    </row>
    <row r="7436" spans="1:2">
      <c r="A7436" s="8" t="s">
        <v>7719</v>
      </c>
      <c r="B7436" t="s">
        <v>940</v>
      </c>
    </row>
    <row r="7437" spans="1:2">
      <c r="A7437" s="8" t="s">
        <v>7720</v>
      </c>
      <c r="B7437" t="s">
        <v>940</v>
      </c>
    </row>
    <row r="7438" spans="1:2">
      <c r="A7438" s="8" t="s">
        <v>7721</v>
      </c>
      <c r="B7438" t="s">
        <v>940</v>
      </c>
    </row>
    <row r="7439" spans="1:2">
      <c r="A7439" s="8" t="s">
        <v>7722</v>
      </c>
      <c r="B7439" t="s">
        <v>940</v>
      </c>
    </row>
    <row r="7440" spans="1:2">
      <c r="A7440" s="8" t="s">
        <v>7723</v>
      </c>
      <c r="B7440" t="s">
        <v>940</v>
      </c>
    </row>
    <row r="7441" spans="1:2">
      <c r="A7441" s="8" t="s">
        <v>7724</v>
      </c>
      <c r="B7441" t="s">
        <v>940</v>
      </c>
    </row>
    <row r="7442" spans="1:2">
      <c r="A7442" s="8" t="s">
        <v>7725</v>
      </c>
      <c r="B7442" t="s">
        <v>940</v>
      </c>
    </row>
    <row r="7443" spans="1:2">
      <c r="A7443" s="8" t="s">
        <v>7726</v>
      </c>
      <c r="B7443" t="s">
        <v>940</v>
      </c>
    </row>
    <row r="7444" spans="1:2">
      <c r="A7444" s="8" t="s">
        <v>7727</v>
      </c>
      <c r="B7444" t="s">
        <v>940</v>
      </c>
    </row>
    <row r="7445" spans="1:2">
      <c r="A7445" s="8" t="s">
        <v>7728</v>
      </c>
      <c r="B7445" t="s">
        <v>940</v>
      </c>
    </row>
    <row r="7446" spans="1:2">
      <c r="A7446" s="8" t="s">
        <v>7729</v>
      </c>
      <c r="B7446" t="s">
        <v>940</v>
      </c>
    </row>
    <row r="7447" spans="1:2">
      <c r="A7447" s="8" t="s">
        <v>7730</v>
      </c>
      <c r="B7447" t="s">
        <v>940</v>
      </c>
    </row>
    <row r="7448" spans="1:2">
      <c r="A7448" s="8" t="s">
        <v>7731</v>
      </c>
      <c r="B7448" t="s">
        <v>940</v>
      </c>
    </row>
    <row r="7449" spans="1:2">
      <c r="A7449" s="8" t="s">
        <v>7732</v>
      </c>
      <c r="B7449" t="s">
        <v>940</v>
      </c>
    </row>
    <row r="7450" spans="1:2">
      <c r="A7450" s="8" t="s">
        <v>7733</v>
      </c>
      <c r="B7450" t="s">
        <v>940</v>
      </c>
    </row>
    <row r="7451" spans="1:2">
      <c r="A7451" s="8" t="s">
        <v>7734</v>
      </c>
      <c r="B7451" t="s">
        <v>10302</v>
      </c>
    </row>
    <row r="7452" spans="1:2">
      <c r="A7452" s="8" t="s">
        <v>7735</v>
      </c>
      <c r="B7452" t="s">
        <v>940</v>
      </c>
    </row>
    <row r="7453" spans="1:2">
      <c r="A7453" s="8" t="s">
        <v>7736</v>
      </c>
      <c r="B7453" t="s">
        <v>940</v>
      </c>
    </row>
    <row r="7454" spans="1:2">
      <c r="A7454" s="8" t="s">
        <v>7737</v>
      </c>
      <c r="B7454" t="s">
        <v>940</v>
      </c>
    </row>
    <row r="7455" spans="1:2">
      <c r="A7455" s="8" t="s">
        <v>7738</v>
      </c>
      <c r="B7455" t="s">
        <v>940</v>
      </c>
    </row>
    <row r="7456" spans="1:2">
      <c r="A7456" s="8" t="s">
        <v>7739</v>
      </c>
      <c r="B7456" t="s">
        <v>940</v>
      </c>
    </row>
    <row r="7457" spans="1:2">
      <c r="A7457" s="8" t="s">
        <v>7740</v>
      </c>
      <c r="B7457" t="s">
        <v>940</v>
      </c>
    </row>
    <row r="7458" spans="1:2">
      <c r="A7458" s="8" t="s">
        <v>7741</v>
      </c>
      <c r="B7458" t="s">
        <v>940</v>
      </c>
    </row>
    <row r="7459" spans="1:2">
      <c r="A7459" s="8" t="s">
        <v>7742</v>
      </c>
      <c r="B7459" t="s">
        <v>940</v>
      </c>
    </row>
    <row r="7460" spans="1:2">
      <c r="A7460" s="8" t="s">
        <v>7743</v>
      </c>
      <c r="B7460" t="s">
        <v>940</v>
      </c>
    </row>
    <row r="7461" spans="1:2">
      <c r="A7461" s="8" t="s">
        <v>7744</v>
      </c>
      <c r="B7461" t="s">
        <v>940</v>
      </c>
    </row>
    <row r="7462" spans="1:2">
      <c r="A7462" s="8" t="s">
        <v>7745</v>
      </c>
      <c r="B7462" t="s">
        <v>940</v>
      </c>
    </row>
    <row r="7463" spans="1:2">
      <c r="A7463" s="8" t="s">
        <v>7746</v>
      </c>
      <c r="B7463" t="s">
        <v>940</v>
      </c>
    </row>
    <row r="7464" spans="1:2">
      <c r="A7464" s="8" t="s">
        <v>7747</v>
      </c>
      <c r="B7464" t="s">
        <v>940</v>
      </c>
    </row>
    <row r="7465" spans="1:2">
      <c r="A7465" s="8" t="s">
        <v>7748</v>
      </c>
      <c r="B7465" t="s">
        <v>940</v>
      </c>
    </row>
    <row r="7466" spans="1:2">
      <c r="A7466" s="8" t="s">
        <v>7749</v>
      </c>
      <c r="B7466" t="s">
        <v>940</v>
      </c>
    </row>
    <row r="7467" spans="1:2">
      <c r="A7467" s="8" t="s">
        <v>7750</v>
      </c>
      <c r="B7467" t="s">
        <v>940</v>
      </c>
    </row>
    <row r="7468" spans="1:2">
      <c r="A7468" s="8" t="s">
        <v>7751</v>
      </c>
      <c r="B7468" t="s">
        <v>940</v>
      </c>
    </row>
    <row r="7469" spans="1:2">
      <c r="A7469" s="8" t="s">
        <v>7752</v>
      </c>
      <c r="B7469" t="s">
        <v>940</v>
      </c>
    </row>
    <row r="7470" spans="1:2">
      <c r="A7470" s="8" t="s">
        <v>7753</v>
      </c>
      <c r="B7470" t="s">
        <v>940</v>
      </c>
    </row>
    <row r="7471" spans="1:2">
      <c r="A7471" s="8" t="s">
        <v>7754</v>
      </c>
      <c r="B7471" t="s">
        <v>940</v>
      </c>
    </row>
    <row r="7472" spans="1:2">
      <c r="A7472" s="8" t="s">
        <v>7755</v>
      </c>
      <c r="B7472" t="s">
        <v>940</v>
      </c>
    </row>
    <row r="7473" spans="1:2">
      <c r="A7473" s="8" t="s">
        <v>7756</v>
      </c>
      <c r="B7473" t="s">
        <v>940</v>
      </c>
    </row>
    <row r="7474" spans="1:2">
      <c r="A7474" s="8" t="s">
        <v>7757</v>
      </c>
      <c r="B7474" t="s">
        <v>940</v>
      </c>
    </row>
    <row r="7475" spans="1:2">
      <c r="A7475" s="8" t="s">
        <v>7758</v>
      </c>
      <c r="B7475" t="s">
        <v>940</v>
      </c>
    </row>
    <row r="7476" spans="1:2">
      <c r="A7476" s="8" t="s">
        <v>7759</v>
      </c>
      <c r="B7476" t="s">
        <v>940</v>
      </c>
    </row>
    <row r="7477" spans="1:2">
      <c r="A7477" s="8" t="s">
        <v>7760</v>
      </c>
      <c r="B7477" t="s">
        <v>940</v>
      </c>
    </row>
    <row r="7478" spans="1:2">
      <c r="A7478" s="8" t="s">
        <v>7761</v>
      </c>
      <c r="B7478" t="s">
        <v>940</v>
      </c>
    </row>
    <row r="7479" spans="1:2">
      <c r="A7479" s="8" t="s">
        <v>7762</v>
      </c>
      <c r="B7479" t="s">
        <v>940</v>
      </c>
    </row>
    <row r="7480" spans="1:2">
      <c r="A7480" s="8" t="s">
        <v>7763</v>
      </c>
      <c r="B7480" t="s">
        <v>940</v>
      </c>
    </row>
    <row r="7481" spans="1:2">
      <c r="A7481" s="8" t="s">
        <v>7764</v>
      </c>
      <c r="B7481" t="s">
        <v>940</v>
      </c>
    </row>
    <row r="7482" spans="1:2">
      <c r="A7482" s="8" t="s">
        <v>7765</v>
      </c>
      <c r="B7482" t="s">
        <v>940</v>
      </c>
    </row>
    <row r="7483" spans="1:2">
      <c r="A7483" s="8" t="s">
        <v>7766</v>
      </c>
      <c r="B7483" t="s">
        <v>940</v>
      </c>
    </row>
    <row r="7484" spans="1:2">
      <c r="A7484" s="8" t="s">
        <v>7767</v>
      </c>
      <c r="B7484" t="s">
        <v>940</v>
      </c>
    </row>
    <row r="7485" spans="1:2">
      <c r="A7485" s="8" t="s">
        <v>7768</v>
      </c>
      <c r="B7485" t="s">
        <v>940</v>
      </c>
    </row>
    <row r="7486" spans="1:2">
      <c r="A7486" s="8" t="s">
        <v>7769</v>
      </c>
      <c r="B7486" t="s">
        <v>940</v>
      </c>
    </row>
    <row r="7487" spans="1:2">
      <c r="A7487" s="8" t="s">
        <v>7770</v>
      </c>
      <c r="B7487" t="s">
        <v>940</v>
      </c>
    </row>
    <row r="7488" spans="1:2">
      <c r="A7488" s="8" t="s">
        <v>7771</v>
      </c>
      <c r="B7488" t="s">
        <v>940</v>
      </c>
    </row>
    <row r="7489" spans="1:2">
      <c r="A7489" s="8" t="s">
        <v>7772</v>
      </c>
      <c r="B7489" t="s">
        <v>940</v>
      </c>
    </row>
    <row r="7490" spans="1:2">
      <c r="A7490" s="8" t="s">
        <v>7773</v>
      </c>
      <c r="B7490" t="s">
        <v>940</v>
      </c>
    </row>
    <row r="7491" spans="1:2">
      <c r="A7491" s="8" t="s">
        <v>7774</v>
      </c>
      <c r="B7491" t="s">
        <v>940</v>
      </c>
    </row>
    <row r="7492" spans="1:2">
      <c r="A7492" s="8" t="s">
        <v>7775</v>
      </c>
      <c r="B7492" t="s">
        <v>940</v>
      </c>
    </row>
    <row r="7493" spans="1:2">
      <c r="A7493" s="8" t="s">
        <v>7776</v>
      </c>
      <c r="B7493" t="s">
        <v>940</v>
      </c>
    </row>
    <row r="7494" spans="1:2">
      <c r="A7494" s="8" t="s">
        <v>7777</v>
      </c>
      <c r="B7494" t="s">
        <v>10408</v>
      </c>
    </row>
    <row r="7495" spans="1:2">
      <c r="A7495" s="8" t="s">
        <v>7778</v>
      </c>
      <c r="B7495" t="s">
        <v>940</v>
      </c>
    </row>
    <row r="7496" spans="1:2">
      <c r="A7496" s="8" t="s">
        <v>7779</v>
      </c>
      <c r="B7496" t="s">
        <v>940</v>
      </c>
    </row>
    <row r="7497" spans="1:2">
      <c r="A7497" s="8" t="s">
        <v>7780</v>
      </c>
      <c r="B7497" t="s">
        <v>940</v>
      </c>
    </row>
    <row r="7498" spans="1:2">
      <c r="A7498" s="8" t="s">
        <v>7781</v>
      </c>
      <c r="B7498" t="s">
        <v>940</v>
      </c>
    </row>
    <row r="7499" spans="1:2">
      <c r="A7499" s="8" t="s">
        <v>7782</v>
      </c>
      <c r="B7499" t="s">
        <v>940</v>
      </c>
    </row>
    <row r="7500" spans="1:2">
      <c r="A7500" s="8" t="s">
        <v>7783</v>
      </c>
      <c r="B7500" t="s">
        <v>940</v>
      </c>
    </row>
    <row r="7501" spans="1:2">
      <c r="A7501" s="8" t="s">
        <v>7784</v>
      </c>
      <c r="B7501" t="s">
        <v>940</v>
      </c>
    </row>
    <row r="7502" spans="1:2">
      <c r="A7502" s="8" t="s">
        <v>7785</v>
      </c>
      <c r="B7502" t="s">
        <v>940</v>
      </c>
    </row>
    <row r="7503" spans="1:2">
      <c r="A7503" s="8" t="s">
        <v>7786</v>
      </c>
      <c r="B7503" t="s">
        <v>940</v>
      </c>
    </row>
    <row r="7504" spans="1:2">
      <c r="A7504" s="8" t="s">
        <v>7787</v>
      </c>
      <c r="B7504" t="s">
        <v>940</v>
      </c>
    </row>
    <row r="7505" spans="1:2">
      <c r="A7505" s="8" t="s">
        <v>7788</v>
      </c>
      <c r="B7505" t="s">
        <v>940</v>
      </c>
    </row>
    <row r="7506" spans="1:2">
      <c r="A7506" s="8" t="s">
        <v>7789</v>
      </c>
      <c r="B7506" t="s">
        <v>940</v>
      </c>
    </row>
    <row r="7507" spans="1:2">
      <c r="A7507" s="8" t="s">
        <v>7790</v>
      </c>
      <c r="B7507" t="s">
        <v>940</v>
      </c>
    </row>
    <row r="7508" spans="1:2">
      <c r="A7508" s="8" t="s">
        <v>7791</v>
      </c>
      <c r="B7508" t="s">
        <v>940</v>
      </c>
    </row>
    <row r="7509" spans="1:2">
      <c r="A7509" s="8" t="s">
        <v>7792</v>
      </c>
      <c r="B7509" t="s">
        <v>940</v>
      </c>
    </row>
    <row r="7510" spans="1:2">
      <c r="A7510" s="8" t="s">
        <v>7793</v>
      </c>
      <c r="B7510" t="s">
        <v>940</v>
      </c>
    </row>
    <row r="7511" spans="1:2">
      <c r="A7511" s="8" t="s">
        <v>7794</v>
      </c>
      <c r="B7511" t="s">
        <v>940</v>
      </c>
    </row>
    <row r="7512" spans="1:2">
      <c r="A7512" s="8" t="s">
        <v>7795</v>
      </c>
      <c r="B7512" t="s">
        <v>940</v>
      </c>
    </row>
    <row r="7513" spans="1:2">
      <c r="A7513" s="8" t="s">
        <v>7796</v>
      </c>
      <c r="B7513" t="s">
        <v>940</v>
      </c>
    </row>
    <row r="7514" spans="1:2">
      <c r="A7514" s="8" t="s">
        <v>7797</v>
      </c>
      <c r="B7514" t="s">
        <v>940</v>
      </c>
    </row>
    <row r="7515" spans="1:2">
      <c r="A7515" s="8" t="s">
        <v>7798</v>
      </c>
      <c r="B7515" t="s">
        <v>940</v>
      </c>
    </row>
    <row r="7516" spans="1:2">
      <c r="A7516" s="8" t="s">
        <v>7799</v>
      </c>
      <c r="B7516" t="s">
        <v>940</v>
      </c>
    </row>
    <row r="7517" spans="1:2">
      <c r="A7517" s="8" t="s">
        <v>7800</v>
      </c>
      <c r="B7517" t="s">
        <v>940</v>
      </c>
    </row>
    <row r="7518" spans="1:2">
      <c r="A7518" s="8" t="s">
        <v>7801</v>
      </c>
      <c r="B7518" t="s">
        <v>940</v>
      </c>
    </row>
    <row r="7519" spans="1:2">
      <c r="A7519" s="8" t="s">
        <v>7802</v>
      </c>
      <c r="B7519" t="s">
        <v>940</v>
      </c>
    </row>
    <row r="7520" spans="1:2">
      <c r="A7520" s="8" t="s">
        <v>7803</v>
      </c>
      <c r="B7520" t="s">
        <v>940</v>
      </c>
    </row>
    <row r="7521" spans="1:2">
      <c r="A7521" s="8" t="s">
        <v>7804</v>
      </c>
      <c r="B7521" t="s">
        <v>10473</v>
      </c>
    </row>
    <row r="7522" spans="1:2">
      <c r="A7522" s="8" t="s">
        <v>7805</v>
      </c>
      <c r="B7522" t="s">
        <v>940</v>
      </c>
    </row>
    <row r="7523" spans="1:2">
      <c r="A7523" s="8" t="s">
        <v>7806</v>
      </c>
      <c r="B7523" t="s">
        <v>940</v>
      </c>
    </row>
    <row r="7524" spans="1:2">
      <c r="A7524" s="8" t="s">
        <v>7807</v>
      </c>
      <c r="B7524" t="s">
        <v>940</v>
      </c>
    </row>
    <row r="7525" spans="1:2">
      <c r="A7525" s="8" t="s">
        <v>7808</v>
      </c>
      <c r="B7525" t="s">
        <v>940</v>
      </c>
    </row>
    <row r="7526" spans="1:2">
      <c r="A7526" s="8" t="s">
        <v>7809</v>
      </c>
      <c r="B7526" t="s">
        <v>940</v>
      </c>
    </row>
    <row r="7527" spans="1:2">
      <c r="A7527" s="8" t="s">
        <v>7810</v>
      </c>
      <c r="B7527" t="s">
        <v>940</v>
      </c>
    </row>
    <row r="7528" spans="1:2">
      <c r="A7528" s="8" t="s">
        <v>7811</v>
      </c>
      <c r="B7528" t="s">
        <v>940</v>
      </c>
    </row>
    <row r="7529" spans="1:2">
      <c r="A7529" s="8" t="s">
        <v>7812</v>
      </c>
      <c r="B7529" t="s">
        <v>940</v>
      </c>
    </row>
    <row r="7530" spans="1:2">
      <c r="A7530" s="8" t="s">
        <v>7813</v>
      </c>
      <c r="B7530" t="s">
        <v>940</v>
      </c>
    </row>
    <row r="7531" spans="1:2">
      <c r="A7531" s="8" t="s">
        <v>7814</v>
      </c>
      <c r="B7531" t="s">
        <v>940</v>
      </c>
    </row>
    <row r="7532" spans="1:2">
      <c r="A7532" s="8" t="s">
        <v>7815</v>
      </c>
      <c r="B7532" t="s">
        <v>940</v>
      </c>
    </row>
    <row r="7533" spans="1:2">
      <c r="A7533" s="8" t="s">
        <v>7816</v>
      </c>
      <c r="B7533" t="s">
        <v>940</v>
      </c>
    </row>
    <row r="7534" spans="1:2">
      <c r="A7534" s="8" t="s">
        <v>7817</v>
      </c>
      <c r="B7534" t="s">
        <v>940</v>
      </c>
    </row>
    <row r="7535" spans="1:2">
      <c r="A7535" s="8" t="s">
        <v>7818</v>
      </c>
      <c r="B7535" t="s">
        <v>940</v>
      </c>
    </row>
    <row r="7536" spans="1:2">
      <c r="A7536" s="8" t="s">
        <v>7819</v>
      </c>
      <c r="B7536" t="s">
        <v>940</v>
      </c>
    </row>
    <row r="7537" spans="1:2">
      <c r="A7537" s="8" t="s">
        <v>7820</v>
      </c>
      <c r="B7537" t="s">
        <v>940</v>
      </c>
    </row>
    <row r="7538" spans="1:2">
      <c r="A7538" s="8" t="s">
        <v>7821</v>
      </c>
      <c r="B7538" t="s">
        <v>940</v>
      </c>
    </row>
    <row r="7539" spans="1:2">
      <c r="A7539" s="8" t="s">
        <v>7822</v>
      </c>
      <c r="B7539" t="s">
        <v>940</v>
      </c>
    </row>
    <row r="7540" spans="1:2">
      <c r="A7540" s="8" t="s">
        <v>7823</v>
      </c>
      <c r="B7540" t="s">
        <v>940</v>
      </c>
    </row>
    <row r="7541" spans="1:2">
      <c r="A7541" s="8" t="s">
        <v>7824</v>
      </c>
      <c r="B7541" t="s">
        <v>940</v>
      </c>
    </row>
    <row r="7542" spans="1:2">
      <c r="A7542" s="8" t="s">
        <v>7825</v>
      </c>
      <c r="B7542" t="s">
        <v>940</v>
      </c>
    </row>
    <row r="7543" spans="1:2">
      <c r="A7543" s="8" t="s">
        <v>7826</v>
      </c>
      <c r="B7543" t="s">
        <v>940</v>
      </c>
    </row>
    <row r="7544" spans="1:2">
      <c r="A7544" s="8" t="s">
        <v>7827</v>
      </c>
      <c r="B7544" t="s">
        <v>940</v>
      </c>
    </row>
    <row r="7545" spans="1:2">
      <c r="A7545" s="8" t="s">
        <v>7828</v>
      </c>
      <c r="B7545" t="s">
        <v>940</v>
      </c>
    </row>
    <row r="7546" spans="1:2">
      <c r="A7546" s="8" t="s">
        <v>7829</v>
      </c>
      <c r="B7546" t="s">
        <v>940</v>
      </c>
    </row>
    <row r="7547" spans="1:2">
      <c r="A7547" s="8" t="s">
        <v>7830</v>
      </c>
      <c r="B7547" t="s">
        <v>940</v>
      </c>
    </row>
    <row r="7548" spans="1:2">
      <c r="A7548" s="8" t="s">
        <v>7831</v>
      </c>
      <c r="B7548" t="s">
        <v>940</v>
      </c>
    </row>
    <row r="7549" spans="1:2">
      <c r="A7549" s="8" t="s">
        <v>7832</v>
      </c>
      <c r="B7549" t="s">
        <v>940</v>
      </c>
    </row>
    <row r="7550" spans="1:2">
      <c r="A7550" s="8" t="s">
        <v>7833</v>
      </c>
      <c r="B7550" t="s">
        <v>940</v>
      </c>
    </row>
    <row r="7551" spans="1:2">
      <c r="A7551" s="8" t="s">
        <v>7834</v>
      </c>
      <c r="B7551" t="s">
        <v>940</v>
      </c>
    </row>
    <row r="7552" spans="1:2">
      <c r="A7552" s="8" t="s">
        <v>7835</v>
      </c>
      <c r="B7552" t="s">
        <v>940</v>
      </c>
    </row>
    <row r="7553" spans="1:2">
      <c r="A7553" s="8" t="s">
        <v>7836</v>
      </c>
      <c r="B7553" t="s">
        <v>940</v>
      </c>
    </row>
    <row r="7554" spans="1:2">
      <c r="A7554" s="8" t="s">
        <v>7837</v>
      </c>
      <c r="B7554" t="s">
        <v>940</v>
      </c>
    </row>
    <row r="7555" spans="1:2">
      <c r="A7555" s="8" t="s">
        <v>7838</v>
      </c>
      <c r="B7555" t="s">
        <v>940</v>
      </c>
    </row>
    <row r="7556" spans="1:2">
      <c r="A7556" s="8" t="s">
        <v>7839</v>
      </c>
      <c r="B7556" t="s">
        <v>940</v>
      </c>
    </row>
    <row r="7557" spans="1:2">
      <c r="A7557" s="8" t="s">
        <v>7840</v>
      </c>
      <c r="B7557" t="s">
        <v>940</v>
      </c>
    </row>
    <row r="7558" spans="1:2">
      <c r="A7558" s="8" t="s">
        <v>7841</v>
      </c>
      <c r="B7558" t="s">
        <v>940</v>
      </c>
    </row>
    <row r="7559" spans="1:2">
      <c r="A7559" s="8" t="s">
        <v>7842</v>
      </c>
      <c r="B7559" t="s">
        <v>940</v>
      </c>
    </row>
    <row r="7560" spans="1:2">
      <c r="A7560" s="8" t="s">
        <v>7843</v>
      </c>
      <c r="B7560" t="s">
        <v>940</v>
      </c>
    </row>
    <row r="7561" spans="1:2">
      <c r="A7561" s="8" t="s">
        <v>7844</v>
      </c>
      <c r="B7561" t="s">
        <v>940</v>
      </c>
    </row>
    <row r="7562" spans="1:2">
      <c r="A7562" s="8" t="s">
        <v>7845</v>
      </c>
      <c r="B7562" t="s">
        <v>940</v>
      </c>
    </row>
    <row r="7563" spans="1:2">
      <c r="A7563" s="8" t="s">
        <v>7846</v>
      </c>
      <c r="B7563" t="s">
        <v>940</v>
      </c>
    </row>
    <row r="7564" spans="1:2">
      <c r="A7564" s="8" t="s">
        <v>7847</v>
      </c>
      <c r="B7564" t="s">
        <v>940</v>
      </c>
    </row>
    <row r="7565" spans="1:2">
      <c r="A7565" s="8" t="s">
        <v>7848</v>
      </c>
      <c r="B7565" t="s">
        <v>940</v>
      </c>
    </row>
    <row r="7566" spans="1:2">
      <c r="A7566" s="8" t="s">
        <v>7849</v>
      </c>
      <c r="B7566" t="s">
        <v>940</v>
      </c>
    </row>
    <row r="7567" spans="1:2">
      <c r="A7567" s="8" t="s">
        <v>7850</v>
      </c>
      <c r="B7567" t="s">
        <v>940</v>
      </c>
    </row>
    <row r="7568" spans="1:2">
      <c r="A7568" s="8" t="s">
        <v>7851</v>
      </c>
      <c r="B7568" t="s">
        <v>940</v>
      </c>
    </row>
    <row r="7569" spans="1:2">
      <c r="A7569" s="8" t="s">
        <v>7852</v>
      </c>
      <c r="B7569" t="s">
        <v>940</v>
      </c>
    </row>
    <row r="7570" spans="1:2">
      <c r="A7570" s="8" t="s">
        <v>7853</v>
      </c>
      <c r="B7570" t="s">
        <v>940</v>
      </c>
    </row>
    <row r="7571" spans="1:2">
      <c r="A7571" s="8" t="s">
        <v>7854</v>
      </c>
      <c r="B7571" t="s">
        <v>940</v>
      </c>
    </row>
    <row r="7572" spans="1:2">
      <c r="A7572" s="8" t="s">
        <v>7855</v>
      </c>
      <c r="B7572" t="s">
        <v>940</v>
      </c>
    </row>
    <row r="7573" spans="1:2">
      <c r="A7573" s="8" t="s">
        <v>7856</v>
      </c>
      <c r="B7573" t="s">
        <v>940</v>
      </c>
    </row>
    <row r="7574" spans="1:2">
      <c r="A7574" s="8" t="s">
        <v>7857</v>
      </c>
      <c r="B7574" t="s">
        <v>940</v>
      </c>
    </row>
    <row r="7575" spans="1:2">
      <c r="A7575" s="8" t="s">
        <v>7858</v>
      </c>
      <c r="B7575" t="s">
        <v>940</v>
      </c>
    </row>
    <row r="7576" spans="1:2">
      <c r="A7576" s="8" t="s">
        <v>7859</v>
      </c>
      <c r="B7576" t="s">
        <v>940</v>
      </c>
    </row>
    <row r="7577" spans="1:2">
      <c r="A7577" s="8" t="s">
        <v>7860</v>
      </c>
      <c r="B7577" t="s">
        <v>940</v>
      </c>
    </row>
    <row r="7578" spans="1:2">
      <c r="A7578" s="8" t="s">
        <v>7861</v>
      </c>
      <c r="B7578" t="s">
        <v>940</v>
      </c>
    </row>
    <row r="7579" spans="1:2">
      <c r="A7579" s="8" t="s">
        <v>7862</v>
      </c>
      <c r="B7579" t="s">
        <v>940</v>
      </c>
    </row>
    <row r="7580" spans="1:2">
      <c r="A7580" s="8" t="s">
        <v>7863</v>
      </c>
      <c r="B7580" t="s">
        <v>940</v>
      </c>
    </row>
    <row r="7581" spans="1:2">
      <c r="A7581" s="8" t="s">
        <v>7864</v>
      </c>
      <c r="B7581" t="s">
        <v>940</v>
      </c>
    </row>
    <row r="7582" spans="1:2">
      <c r="A7582" s="8" t="s">
        <v>7865</v>
      </c>
      <c r="B7582" t="s">
        <v>940</v>
      </c>
    </row>
    <row r="7583" spans="1:2">
      <c r="A7583" s="8" t="s">
        <v>7866</v>
      </c>
      <c r="B7583" t="s">
        <v>940</v>
      </c>
    </row>
    <row r="7584" spans="1:2">
      <c r="A7584" s="8" t="s">
        <v>7867</v>
      </c>
      <c r="B7584" t="s">
        <v>940</v>
      </c>
    </row>
    <row r="7585" spans="1:2">
      <c r="A7585" s="8" t="s">
        <v>7868</v>
      </c>
      <c r="B7585" t="s">
        <v>940</v>
      </c>
    </row>
    <row r="7586" spans="1:2">
      <c r="A7586" s="8" t="s">
        <v>7869</v>
      </c>
      <c r="B7586" t="s">
        <v>940</v>
      </c>
    </row>
    <row r="7587" spans="1:2">
      <c r="A7587" s="8" t="s">
        <v>7870</v>
      </c>
      <c r="B7587" t="s">
        <v>940</v>
      </c>
    </row>
    <row r="7588" spans="1:2">
      <c r="A7588" s="8" t="s">
        <v>7871</v>
      </c>
      <c r="B7588" t="s">
        <v>940</v>
      </c>
    </row>
    <row r="7589" spans="1:2">
      <c r="A7589" s="8" t="s">
        <v>7872</v>
      </c>
      <c r="B7589" t="s">
        <v>940</v>
      </c>
    </row>
    <row r="7590" spans="1:2">
      <c r="A7590" s="8" t="s">
        <v>7873</v>
      </c>
      <c r="B7590" t="s">
        <v>940</v>
      </c>
    </row>
    <row r="7591" spans="1:2">
      <c r="A7591" s="8" t="s">
        <v>7874</v>
      </c>
      <c r="B7591" t="s">
        <v>940</v>
      </c>
    </row>
    <row r="7592" spans="1:2">
      <c r="A7592" s="8" t="s">
        <v>7875</v>
      </c>
      <c r="B7592" t="s">
        <v>940</v>
      </c>
    </row>
    <row r="7593" spans="1:2">
      <c r="A7593" s="8" t="s">
        <v>7876</v>
      </c>
      <c r="B7593" t="s">
        <v>940</v>
      </c>
    </row>
    <row r="7594" spans="1:2">
      <c r="A7594" s="8" t="s">
        <v>7877</v>
      </c>
      <c r="B7594" t="s">
        <v>940</v>
      </c>
    </row>
    <row r="7595" spans="1:2">
      <c r="A7595" s="8" t="s">
        <v>7878</v>
      </c>
      <c r="B7595" t="s">
        <v>940</v>
      </c>
    </row>
    <row r="7596" spans="1:2">
      <c r="A7596" s="8" t="s">
        <v>7879</v>
      </c>
      <c r="B7596" t="s">
        <v>940</v>
      </c>
    </row>
    <row r="7597" spans="1:2">
      <c r="A7597" s="8" t="s">
        <v>7880</v>
      </c>
      <c r="B7597" t="s">
        <v>940</v>
      </c>
    </row>
    <row r="7598" spans="1:2">
      <c r="A7598" s="8" t="s">
        <v>7881</v>
      </c>
      <c r="B7598" t="s">
        <v>940</v>
      </c>
    </row>
    <row r="7599" spans="1:2">
      <c r="A7599" s="8" t="s">
        <v>7882</v>
      </c>
      <c r="B7599" t="s">
        <v>940</v>
      </c>
    </row>
    <row r="7600" spans="1:2">
      <c r="A7600" s="8" t="s">
        <v>7883</v>
      </c>
      <c r="B7600" t="s">
        <v>940</v>
      </c>
    </row>
    <row r="7601" spans="1:2">
      <c r="A7601" s="8" t="s">
        <v>7884</v>
      </c>
      <c r="B7601" t="s">
        <v>940</v>
      </c>
    </row>
    <row r="7602" spans="1:2">
      <c r="A7602" s="8" t="s">
        <v>7885</v>
      </c>
      <c r="B7602" t="s">
        <v>940</v>
      </c>
    </row>
    <row r="7603" spans="1:2">
      <c r="A7603" s="8" t="s">
        <v>7886</v>
      </c>
      <c r="B7603" t="s">
        <v>940</v>
      </c>
    </row>
    <row r="7604" spans="1:2">
      <c r="A7604" s="8" t="s">
        <v>7887</v>
      </c>
      <c r="B7604" t="s">
        <v>940</v>
      </c>
    </row>
    <row r="7605" spans="1:2">
      <c r="A7605" s="8" t="s">
        <v>7888</v>
      </c>
      <c r="B7605" t="s">
        <v>940</v>
      </c>
    </row>
    <row r="7606" spans="1:2">
      <c r="A7606" s="8" t="s">
        <v>7889</v>
      </c>
      <c r="B7606" t="s">
        <v>940</v>
      </c>
    </row>
    <row r="7607" spans="1:2">
      <c r="A7607" s="8" t="s">
        <v>7890</v>
      </c>
      <c r="B7607" t="s">
        <v>940</v>
      </c>
    </row>
    <row r="7608" spans="1:2">
      <c r="A7608" s="8" t="s">
        <v>7891</v>
      </c>
      <c r="B7608" t="s">
        <v>940</v>
      </c>
    </row>
    <row r="7609" spans="1:2">
      <c r="A7609" s="8" t="s">
        <v>7892</v>
      </c>
      <c r="B7609" t="s">
        <v>940</v>
      </c>
    </row>
    <row r="7610" spans="1:2">
      <c r="A7610" s="8" t="s">
        <v>7893</v>
      </c>
      <c r="B7610" t="s">
        <v>940</v>
      </c>
    </row>
    <row r="7611" spans="1:2">
      <c r="A7611" s="8" t="s">
        <v>7894</v>
      </c>
      <c r="B7611" t="s">
        <v>940</v>
      </c>
    </row>
    <row r="7612" spans="1:2">
      <c r="A7612" s="8" t="s">
        <v>7895</v>
      </c>
      <c r="B7612" t="s">
        <v>940</v>
      </c>
    </row>
    <row r="7613" spans="1:2">
      <c r="A7613" s="8" t="s">
        <v>7896</v>
      </c>
      <c r="B7613" t="s">
        <v>940</v>
      </c>
    </row>
    <row r="7614" spans="1:2">
      <c r="A7614" s="8" t="s">
        <v>7897</v>
      </c>
      <c r="B7614" t="s">
        <v>940</v>
      </c>
    </row>
    <row r="7615" spans="1:2">
      <c r="A7615" s="8" t="s">
        <v>7898</v>
      </c>
      <c r="B7615" t="s">
        <v>940</v>
      </c>
    </row>
    <row r="7616" spans="1:2">
      <c r="A7616" s="8" t="s">
        <v>7899</v>
      </c>
      <c r="B7616" t="s">
        <v>940</v>
      </c>
    </row>
    <row r="7617" spans="1:2">
      <c r="A7617" s="8" t="s">
        <v>7900</v>
      </c>
      <c r="B7617" t="s">
        <v>940</v>
      </c>
    </row>
    <row r="7618" spans="1:2">
      <c r="A7618" s="8" t="s">
        <v>7901</v>
      </c>
      <c r="B7618" t="s">
        <v>940</v>
      </c>
    </row>
    <row r="7619" spans="1:2">
      <c r="A7619" s="8" t="s">
        <v>7902</v>
      </c>
      <c r="B7619" t="s">
        <v>940</v>
      </c>
    </row>
    <row r="7620" spans="1:2">
      <c r="A7620" s="8" t="s">
        <v>7903</v>
      </c>
      <c r="B7620" t="s">
        <v>940</v>
      </c>
    </row>
    <row r="7621" spans="1:2">
      <c r="A7621" s="8" t="s">
        <v>7904</v>
      </c>
      <c r="B7621" t="s">
        <v>940</v>
      </c>
    </row>
    <row r="7622" spans="1:2">
      <c r="A7622" s="8" t="s">
        <v>7905</v>
      </c>
      <c r="B7622" t="s">
        <v>940</v>
      </c>
    </row>
    <row r="7623" spans="1:2">
      <c r="A7623" s="8" t="s">
        <v>7906</v>
      </c>
      <c r="B7623" t="s">
        <v>940</v>
      </c>
    </row>
    <row r="7624" spans="1:2">
      <c r="A7624" s="8" t="s">
        <v>7907</v>
      </c>
      <c r="B7624" t="s">
        <v>10300</v>
      </c>
    </row>
    <row r="7625" spans="1:2">
      <c r="A7625" s="8" t="s">
        <v>7908</v>
      </c>
      <c r="B7625" t="s">
        <v>940</v>
      </c>
    </row>
    <row r="7626" spans="1:2">
      <c r="A7626" s="8" t="s">
        <v>7909</v>
      </c>
      <c r="B7626" t="s">
        <v>940</v>
      </c>
    </row>
    <row r="7627" spans="1:2">
      <c r="A7627" s="8" t="s">
        <v>7910</v>
      </c>
      <c r="B7627" t="s">
        <v>940</v>
      </c>
    </row>
    <row r="7628" spans="1:2">
      <c r="A7628" s="8" t="s">
        <v>7911</v>
      </c>
      <c r="B7628" t="s">
        <v>940</v>
      </c>
    </row>
    <row r="7629" spans="1:2">
      <c r="A7629" s="8" t="s">
        <v>7912</v>
      </c>
      <c r="B7629" t="s">
        <v>940</v>
      </c>
    </row>
    <row r="7630" spans="1:2">
      <c r="A7630" s="8" t="s">
        <v>7913</v>
      </c>
      <c r="B7630" t="s">
        <v>940</v>
      </c>
    </row>
    <row r="7631" spans="1:2">
      <c r="A7631" s="8" t="s">
        <v>7914</v>
      </c>
      <c r="B7631" t="s">
        <v>940</v>
      </c>
    </row>
    <row r="7632" spans="1:2">
      <c r="A7632" s="8" t="s">
        <v>7915</v>
      </c>
      <c r="B7632" t="s">
        <v>940</v>
      </c>
    </row>
    <row r="7633" spans="1:2">
      <c r="A7633" s="8" t="s">
        <v>7916</v>
      </c>
      <c r="B7633" t="s">
        <v>940</v>
      </c>
    </row>
    <row r="7634" spans="1:2">
      <c r="A7634" s="8" t="s">
        <v>7917</v>
      </c>
      <c r="B7634" t="s">
        <v>940</v>
      </c>
    </row>
    <row r="7635" spans="1:2">
      <c r="A7635" s="8" t="s">
        <v>7918</v>
      </c>
      <c r="B7635" t="s">
        <v>940</v>
      </c>
    </row>
    <row r="7636" spans="1:2">
      <c r="A7636" s="8" t="s">
        <v>7919</v>
      </c>
      <c r="B7636" t="s">
        <v>940</v>
      </c>
    </row>
    <row r="7637" spans="1:2">
      <c r="A7637" s="8" t="s">
        <v>7920</v>
      </c>
      <c r="B7637" t="s">
        <v>940</v>
      </c>
    </row>
    <row r="7638" spans="1:2">
      <c r="A7638" s="8" t="s">
        <v>7921</v>
      </c>
      <c r="B7638" t="s">
        <v>940</v>
      </c>
    </row>
    <row r="7639" spans="1:2">
      <c r="A7639" s="8" t="s">
        <v>7922</v>
      </c>
      <c r="B7639" t="s">
        <v>940</v>
      </c>
    </row>
    <row r="7640" spans="1:2">
      <c r="A7640" s="8" t="s">
        <v>7923</v>
      </c>
      <c r="B7640" t="s">
        <v>940</v>
      </c>
    </row>
    <row r="7641" spans="1:2">
      <c r="A7641" s="8" t="s">
        <v>7924</v>
      </c>
      <c r="B7641" t="s">
        <v>940</v>
      </c>
    </row>
    <row r="7642" spans="1:2">
      <c r="A7642" s="8" t="s">
        <v>7925</v>
      </c>
      <c r="B7642" t="s">
        <v>940</v>
      </c>
    </row>
    <row r="7643" spans="1:2">
      <c r="A7643" s="8" t="s">
        <v>7926</v>
      </c>
      <c r="B7643" t="s">
        <v>940</v>
      </c>
    </row>
    <row r="7644" spans="1:2">
      <c r="A7644" s="8" t="s">
        <v>7927</v>
      </c>
      <c r="B7644" t="s">
        <v>940</v>
      </c>
    </row>
    <row r="7645" spans="1:2">
      <c r="A7645" s="8" t="s">
        <v>7928</v>
      </c>
      <c r="B7645" t="s">
        <v>940</v>
      </c>
    </row>
    <row r="7646" spans="1:2">
      <c r="A7646" s="8" t="s">
        <v>7929</v>
      </c>
      <c r="B7646" t="s">
        <v>940</v>
      </c>
    </row>
    <row r="7647" spans="1:2">
      <c r="A7647" s="8" t="s">
        <v>7930</v>
      </c>
      <c r="B7647" t="s">
        <v>940</v>
      </c>
    </row>
    <row r="7648" spans="1:2">
      <c r="A7648" s="8" t="s">
        <v>7931</v>
      </c>
      <c r="B7648" t="s">
        <v>940</v>
      </c>
    </row>
    <row r="7649" spans="1:2">
      <c r="A7649" s="8" t="s">
        <v>7932</v>
      </c>
      <c r="B7649" t="s">
        <v>940</v>
      </c>
    </row>
    <row r="7650" spans="1:2">
      <c r="A7650" s="8" t="s">
        <v>7933</v>
      </c>
      <c r="B7650" t="s">
        <v>940</v>
      </c>
    </row>
    <row r="7651" spans="1:2">
      <c r="A7651" s="8" t="s">
        <v>7934</v>
      </c>
      <c r="B7651" t="s">
        <v>940</v>
      </c>
    </row>
    <row r="7652" spans="1:2">
      <c r="A7652" s="8" t="s">
        <v>7935</v>
      </c>
      <c r="B7652" t="s">
        <v>940</v>
      </c>
    </row>
    <row r="7653" spans="1:2">
      <c r="A7653" s="8" t="s">
        <v>7936</v>
      </c>
      <c r="B7653" t="s">
        <v>940</v>
      </c>
    </row>
    <row r="7654" spans="1:2">
      <c r="A7654" s="8" t="s">
        <v>7937</v>
      </c>
      <c r="B7654" t="s">
        <v>940</v>
      </c>
    </row>
    <row r="7655" spans="1:2">
      <c r="A7655" s="8" t="s">
        <v>7938</v>
      </c>
      <c r="B7655" t="s">
        <v>940</v>
      </c>
    </row>
    <row r="7656" spans="1:2">
      <c r="A7656" s="8" t="s">
        <v>7939</v>
      </c>
      <c r="B7656" t="s">
        <v>940</v>
      </c>
    </row>
    <row r="7657" spans="1:2">
      <c r="A7657" s="8" t="s">
        <v>7940</v>
      </c>
      <c r="B7657" t="s">
        <v>940</v>
      </c>
    </row>
    <row r="7658" spans="1:2">
      <c r="A7658" s="8" t="s">
        <v>7941</v>
      </c>
      <c r="B7658" t="s">
        <v>940</v>
      </c>
    </row>
    <row r="7659" spans="1:2">
      <c r="A7659" s="8" t="s">
        <v>7942</v>
      </c>
      <c r="B7659" t="s">
        <v>940</v>
      </c>
    </row>
    <row r="7660" spans="1:2">
      <c r="A7660" s="8" t="s">
        <v>7943</v>
      </c>
      <c r="B7660" t="s">
        <v>940</v>
      </c>
    </row>
    <row r="7661" spans="1:2">
      <c r="A7661" s="8" t="s">
        <v>7944</v>
      </c>
      <c r="B7661" t="s">
        <v>940</v>
      </c>
    </row>
    <row r="7662" spans="1:2">
      <c r="A7662" s="8" t="s">
        <v>7945</v>
      </c>
      <c r="B7662" t="s">
        <v>940</v>
      </c>
    </row>
    <row r="7663" spans="1:2">
      <c r="A7663" s="8" t="s">
        <v>7946</v>
      </c>
      <c r="B7663" t="s">
        <v>940</v>
      </c>
    </row>
    <row r="7664" spans="1:2">
      <c r="A7664" s="8" t="s">
        <v>7947</v>
      </c>
      <c r="B7664" t="s">
        <v>940</v>
      </c>
    </row>
    <row r="7665" spans="1:2">
      <c r="A7665" s="8" t="s">
        <v>7948</v>
      </c>
      <c r="B7665" t="s">
        <v>940</v>
      </c>
    </row>
    <row r="7666" spans="1:2">
      <c r="A7666" s="8" t="s">
        <v>7949</v>
      </c>
      <c r="B7666" t="s">
        <v>940</v>
      </c>
    </row>
    <row r="7667" spans="1:2">
      <c r="A7667" s="8" t="s">
        <v>7950</v>
      </c>
      <c r="B7667" t="s">
        <v>940</v>
      </c>
    </row>
    <row r="7668" spans="1:2">
      <c r="A7668" s="8" t="s">
        <v>7951</v>
      </c>
      <c r="B7668" t="s">
        <v>940</v>
      </c>
    </row>
    <row r="7669" spans="1:2">
      <c r="A7669" s="8" t="s">
        <v>7952</v>
      </c>
      <c r="B7669" t="s">
        <v>940</v>
      </c>
    </row>
    <row r="7670" spans="1:2">
      <c r="A7670" s="8" t="s">
        <v>7953</v>
      </c>
      <c r="B7670" t="s">
        <v>940</v>
      </c>
    </row>
    <row r="7671" spans="1:2">
      <c r="A7671" s="8" t="s">
        <v>7954</v>
      </c>
      <c r="B7671" t="s">
        <v>940</v>
      </c>
    </row>
    <row r="7672" spans="1:2">
      <c r="A7672" s="8" t="s">
        <v>7955</v>
      </c>
      <c r="B7672" t="s">
        <v>940</v>
      </c>
    </row>
    <row r="7673" spans="1:2">
      <c r="A7673" s="8" t="s">
        <v>7956</v>
      </c>
      <c r="B7673" t="s">
        <v>940</v>
      </c>
    </row>
    <row r="7674" spans="1:2">
      <c r="A7674" s="8" t="s">
        <v>7957</v>
      </c>
      <c r="B7674" t="s">
        <v>940</v>
      </c>
    </row>
    <row r="7675" spans="1:2">
      <c r="A7675" s="8" t="s">
        <v>7958</v>
      </c>
      <c r="B7675" t="s">
        <v>940</v>
      </c>
    </row>
    <row r="7676" spans="1:2">
      <c r="A7676" s="8" t="s">
        <v>7959</v>
      </c>
      <c r="B7676" t="s">
        <v>940</v>
      </c>
    </row>
    <row r="7677" spans="1:2">
      <c r="A7677" s="8" t="s">
        <v>7960</v>
      </c>
      <c r="B7677" t="s">
        <v>940</v>
      </c>
    </row>
    <row r="7678" spans="1:2">
      <c r="A7678" s="8" t="s">
        <v>7961</v>
      </c>
      <c r="B7678" t="s">
        <v>940</v>
      </c>
    </row>
    <row r="7679" spans="1:2">
      <c r="A7679" s="8" t="s">
        <v>7962</v>
      </c>
      <c r="B7679" t="s">
        <v>940</v>
      </c>
    </row>
    <row r="7680" spans="1:2">
      <c r="A7680" s="8" t="s">
        <v>7963</v>
      </c>
      <c r="B7680" t="s">
        <v>940</v>
      </c>
    </row>
    <row r="7681" spans="1:2">
      <c r="A7681" s="8" t="s">
        <v>7964</v>
      </c>
      <c r="B7681" t="s">
        <v>940</v>
      </c>
    </row>
    <row r="7682" spans="1:2">
      <c r="A7682" s="8" t="s">
        <v>7965</v>
      </c>
      <c r="B7682" t="s">
        <v>940</v>
      </c>
    </row>
    <row r="7683" spans="1:2">
      <c r="A7683" s="8" t="s">
        <v>7966</v>
      </c>
      <c r="B7683" t="s">
        <v>940</v>
      </c>
    </row>
    <row r="7684" spans="1:2">
      <c r="A7684" s="8" t="s">
        <v>7967</v>
      </c>
      <c r="B7684" t="s">
        <v>940</v>
      </c>
    </row>
    <row r="7685" spans="1:2">
      <c r="A7685" s="8" t="s">
        <v>7968</v>
      </c>
      <c r="B7685" t="s">
        <v>940</v>
      </c>
    </row>
    <row r="7686" spans="1:2">
      <c r="A7686" s="8" t="s">
        <v>7969</v>
      </c>
      <c r="B7686" t="s">
        <v>940</v>
      </c>
    </row>
    <row r="7687" spans="1:2">
      <c r="A7687" s="8" t="s">
        <v>7970</v>
      </c>
      <c r="B7687" t="s">
        <v>940</v>
      </c>
    </row>
    <row r="7688" spans="1:2">
      <c r="A7688" s="8" t="s">
        <v>7971</v>
      </c>
      <c r="B7688" t="s">
        <v>940</v>
      </c>
    </row>
    <row r="7689" spans="1:2">
      <c r="A7689" s="8" t="s">
        <v>7972</v>
      </c>
      <c r="B7689" t="s">
        <v>940</v>
      </c>
    </row>
    <row r="7690" spans="1:2">
      <c r="A7690" s="8" t="s">
        <v>7973</v>
      </c>
      <c r="B7690" t="s">
        <v>940</v>
      </c>
    </row>
    <row r="7691" spans="1:2">
      <c r="A7691" s="8" t="s">
        <v>7974</v>
      </c>
      <c r="B7691" t="s">
        <v>940</v>
      </c>
    </row>
    <row r="7692" spans="1:2">
      <c r="A7692" s="8" t="s">
        <v>7975</v>
      </c>
      <c r="B7692" t="s">
        <v>940</v>
      </c>
    </row>
    <row r="7693" spans="1:2">
      <c r="A7693" s="8" t="s">
        <v>7976</v>
      </c>
      <c r="B7693" t="s">
        <v>940</v>
      </c>
    </row>
    <row r="7694" spans="1:2">
      <c r="A7694" s="8" t="s">
        <v>7977</v>
      </c>
      <c r="B7694" t="s">
        <v>940</v>
      </c>
    </row>
    <row r="7695" spans="1:2">
      <c r="A7695" s="8" t="s">
        <v>7978</v>
      </c>
      <c r="B7695" t="s">
        <v>940</v>
      </c>
    </row>
    <row r="7696" spans="1:2">
      <c r="A7696" s="8" t="s">
        <v>7979</v>
      </c>
      <c r="B7696" t="s">
        <v>940</v>
      </c>
    </row>
    <row r="7697" spans="1:2">
      <c r="A7697" s="8" t="s">
        <v>7980</v>
      </c>
      <c r="B7697" t="s">
        <v>940</v>
      </c>
    </row>
    <row r="7698" spans="1:2">
      <c r="A7698" s="8" t="s">
        <v>7981</v>
      </c>
      <c r="B7698" t="s">
        <v>940</v>
      </c>
    </row>
    <row r="7699" spans="1:2">
      <c r="A7699" s="8" t="s">
        <v>7982</v>
      </c>
      <c r="B7699" t="s">
        <v>940</v>
      </c>
    </row>
    <row r="7700" spans="1:2">
      <c r="A7700" s="8" t="s">
        <v>7983</v>
      </c>
      <c r="B7700" t="s">
        <v>940</v>
      </c>
    </row>
    <row r="7701" spans="1:2">
      <c r="A7701" s="8" t="s">
        <v>7984</v>
      </c>
      <c r="B7701" t="s">
        <v>940</v>
      </c>
    </row>
    <row r="7702" spans="1:2">
      <c r="A7702" s="8" t="s">
        <v>7985</v>
      </c>
      <c r="B7702" t="s">
        <v>940</v>
      </c>
    </row>
    <row r="7703" spans="1:2">
      <c r="A7703" s="8" t="s">
        <v>7986</v>
      </c>
      <c r="B7703" t="s">
        <v>940</v>
      </c>
    </row>
    <row r="7704" spans="1:2">
      <c r="A7704" s="8" t="s">
        <v>7987</v>
      </c>
      <c r="B7704" t="s">
        <v>940</v>
      </c>
    </row>
    <row r="7705" spans="1:2">
      <c r="A7705" s="8" t="s">
        <v>7988</v>
      </c>
      <c r="B7705" t="s">
        <v>940</v>
      </c>
    </row>
    <row r="7706" spans="1:2">
      <c r="A7706" s="8" t="s">
        <v>7989</v>
      </c>
      <c r="B7706" t="s">
        <v>940</v>
      </c>
    </row>
    <row r="7707" spans="1:2">
      <c r="A7707" s="8" t="s">
        <v>7990</v>
      </c>
      <c r="B7707" t="s">
        <v>940</v>
      </c>
    </row>
    <row r="7708" spans="1:2">
      <c r="A7708" s="8" t="s">
        <v>7991</v>
      </c>
      <c r="B7708" t="s">
        <v>940</v>
      </c>
    </row>
    <row r="7709" spans="1:2">
      <c r="A7709" s="8" t="s">
        <v>7992</v>
      </c>
      <c r="B7709" t="s">
        <v>940</v>
      </c>
    </row>
    <row r="7710" spans="1:2">
      <c r="A7710" s="8" t="s">
        <v>7993</v>
      </c>
      <c r="B7710" t="s">
        <v>940</v>
      </c>
    </row>
    <row r="7711" spans="1:2">
      <c r="A7711" s="8" t="s">
        <v>7994</v>
      </c>
      <c r="B7711" t="s">
        <v>940</v>
      </c>
    </row>
    <row r="7712" spans="1:2">
      <c r="A7712" s="8" t="s">
        <v>7995</v>
      </c>
      <c r="B7712" t="s">
        <v>940</v>
      </c>
    </row>
    <row r="7713" spans="1:2">
      <c r="A7713" s="8" t="s">
        <v>7996</v>
      </c>
      <c r="B7713" t="s">
        <v>940</v>
      </c>
    </row>
    <row r="7714" spans="1:2">
      <c r="A7714" s="8" t="s">
        <v>7997</v>
      </c>
      <c r="B7714" t="s">
        <v>940</v>
      </c>
    </row>
    <row r="7715" spans="1:2">
      <c r="A7715" s="8" t="s">
        <v>7998</v>
      </c>
      <c r="B7715" t="s">
        <v>940</v>
      </c>
    </row>
    <row r="7716" spans="1:2">
      <c r="A7716" s="8" t="s">
        <v>7999</v>
      </c>
      <c r="B7716" t="s">
        <v>940</v>
      </c>
    </row>
    <row r="7717" spans="1:2">
      <c r="A7717" s="8" t="s">
        <v>8000</v>
      </c>
      <c r="B7717" t="s">
        <v>940</v>
      </c>
    </row>
    <row r="7718" spans="1:2">
      <c r="A7718" s="8" t="s">
        <v>8001</v>
      </c>
      <c r="B7718" t="s">
        <v>940</v>
      </c>
    </row>
    <row r="7719" spans="1:2">
      <c r="A7719" s="8" t="s">
        <v>8002</v>
      </c>
      <c r="B7719" t="s">
        <v>940</v>
      </c>
    </row>
    <row r="7720" spans="1:2">
      <c r="A7720" s="8" t="s">
        <v>8003</v>
      </c>
      <c r="B7720" t="s">
        <v>940</v>
      </c>
    </row>
    <row r="7721" spans="1:2">
      <c r="A7721" s="8" t="s">
        <v>8004</v>
      </c>
      <c r="B7721" t="s">
        <v>940</v>
      </c>
    </row>
    <row r="7722" spans="1:2">
      <c r="A7722" s="8" t="s">
        <v>8005</v>
      </c>
      <c r="B7722" t="s">
        <v>940</v>
      </c>
    </row>
    <row r="7723" spans="1:2">
      <c r="A7723" s="8" t="s">
        <v>8006</v>
      </c>
      <c r="B7723" t="s">
        <v>940</v>
      </c>
    </row>
    <row r="7724" spans="1:2">
      <c r="A7724" s="8" t="s">
        <v>8007</v>
      </c>
      <c r="B7724" t="s">
        <v>940</v>
      </c>
    </row>
    <row r="7725" spans="1:2">
      <c r="A7725" s="8" t="s">
        <v>8008</v>
      </c>
      <c r="B7725" t="s">
        <v>940</v>
      </c>
    </row>
    <row r="7726" spans="1:2">
      <c r="A7726" s="8" t="s">
        <v>8009</v>
      </c>
      <c r="B7726" t="s">
        <v>940</v>
      </c>
    </row>
    <row r="7727" spans="1:2">
      <c r="A7727" s="8" t="s">
        <v>8010</v>
      </c>
      <c r="B7727" t="s">
        <v>940</v>
      </c>
    </row>
    <row r="7728" spans="1:2">
      <c r="A7728" s="8" t="s">
        <v>8011</v>
      </c>
      <c r="B7728" t="s">
        <v>940</v>
      </c>
    </row>
    <row r="7729" spans="1:2">
      <c r="A7729" s="8" t="s">
        <v>8012</v>
      </c>
      <c r="B7729" t="s">
        <v>940</v>
      </c>
    </row>
    <row r="7730" spans="1:2">
      <c r="A7730" s="8" t="s">
        <v>8013</v>
      </c>
      <c r="B7730" t="s">
        <v>940</v>
      </c>
    </row>
    <row r="7731" spans="1:2">
      <c r="A7731" s="8" t="s">
        <v>8014</v>
      </c>
      <c r="B7731" t="s">
        <v>940</v>
      </c>
    </row>
    <row r="7732" spans="1:2">
      <c r="A7732" s="8" t="s">
        <v>8015</v>
      </c>
      <c r="B7732" t="s">
        <v>940</v>
      </c>
    </row>
    <row r="7733" spans="1:2">
      <c r="A7733" s="8" t="s">
        <v>8016</v>
      </c>
      <c r="B7733" t="s">
        <v>940</v>
      </c>
    </row>
    <row r="7734" spans="1:2">
      <c r="A7734" s="8" t="s">
        <v>8017</v>
      </c>
      <c r="B7734" t="s">
        <v>940</v>
      </c>
    </row>
    <row r="7735" spans="1:2">
      <c r="A7735" s="8" t="s">
        <v>8018</v>
      </c>
      <c r="B7735" t="s">
        <v>940</v>
      </c>
    </row>
    <row r="7736" spans="1:2">
      <c r="A7736" s="8" t="s">
        <v>8019</v>
      </c>
      <c r="B7736" t="s">
        <v>940</v>
      </c>
    </row>
    <row r="7737" spans="1:2">
      <c r="A7737" s="8" t="s">
        <v>8020</v>
      </c>
      <c r="B7737" t="s">
        <v>940</v>
      </c>
    </row>
    <row r="7738" spans="1:2">
      <c r="A7738" s="8" t="s">
        <v>8021</v>
      </c>
      <c r="B7738" t="s">
        <v>940</v>
      </c>
    </row>
    <row r="7739" spans="1:2">
      <c r="A7739" s="8" t="s">
        <v>8022</v>
      </c>
      <c r="B7739" t="s">
        <v>940</v>
      </c>
    </row>
    <row r="7740" spans="1:2">
      <c r="A7740" s="8" t="s">
        <v>8023</v>
      </c>
      <c r="B7740" t="s">
        <v>940</v>
      </c>
    </row>
    <row r="7741" spans="1:2">
      <c r="A7741" s="8" t="s">
        <v>8024</v>
      </c>
      <c r="B7741" t="s">
        <v>940</v>
      </c>
    </row>
    <row r="7742" spans="1:2">
      <c r="A7742" s="8" t="s">
        <v>8025</v>
      </c>
      <c r="B7742" t="s">
        <v>940</v>
      </c>
    </row>
    <row r="7743" spans="1:2">
      <c r="A7743" s="8" t="s">
        <v>8026</v>
      </c>
      <c r="B7743" t="s">
        <v>940</v>
      </c>
    </row>
    <row r="7744" spans="1:2">
      <c r="A7744" s="8" t="s">
        <v>8027</v>
      </c>
      <c r="B7744" t="s">
        <v>940</v>
      </c>
    </row>
    <row r="7745" spans="1:2">
      <c r="A7745" s="8" t="s">
        <v>8028</v>
      </c>
      <c r="B7745" t="s">
        <v>940</v>
      </c>
    </row>
    <row r="7746" spans="1:2">
      <c r="A7746" s="8" t="s">
        <v>8029</v>
      </c>
      <c r="B7746" t="s">
        <v>940</v>
      </c>
    </row>
    <row r="7747" spans="1:2">
      <c r="A7747" s="8" t="s">
        <v>8030</v>
      </c>
      <c r="B7747" t="s">
        <v>940</v>
      </c>
    </row>
    <row r="7748" spans="1:2">
      <c r="A7748" s="8" t="s">
        <v>8031</v>
      </c>
      <c r="B7748" t="s">
        <v>940</v>
      </c>
    </row>
    <row r="7749" spans="1:2">
      <c r="A7749" s="8" t="s">
        <v>8032</v>
      </c>
      <c r="B7749" t="s">
        <v>940</v>
      </c>
    </row>
    <row r="7750" spans="1:2">
      <c r="A7750" s="8" t="s">
        <v>8033</v>
      </c>
      <c r="B7750" t="s">
        <v>10290</v>
      </c>
    </row>
    <row r="7751" spans="1:2">
      <c r="A7751" s="8" t="s">
        <v>8034</v>
      </c>
      <c r="B7751" t="s">
        <v>940</v>
      </c>
    </row>
    <row r="7752" spans="1:2">
      <c r="A7752" s="8" t="s">
        <v>8035</v>
      </c>
      <c r="B7752" t="s">
        <v>940</v>
      </c>
    </row>
    <row r="7753" spans="1:2">
      <c r="A7753" s="8" t="s">
        <v>8036</v>
      </c>
      <c r="B7753" t="s">
        <v>940</v>
      </c>
    </row>
    <row r="7754" spans="1:2">
      <c r="A7754" s="8" t="s">
        <v>8037</v>
      </c>
      <c r="B7754" t="s">
        <v>940</v>
      </c>
    </row>
    <row r="7755" spans="1:2">
      <c r="A7755" s="8" t="s">
        <v>8038</v>
      </c>
      <c r="B7755" t="s">
        <v>940</v>
      </c>
    </row>
    <row r="7756" spans="1:2">
      <c r="A7756" s="8" t="s">
        <v>8039</v>
      </c>
      <c r="B7756" t="s">
        <v>940</v>
      </c>
    </row>
    <row r="7757" spans="1:2">
      <c r="A7757" s="8" t="s">
        <v>8040</v>
      </c>
      <c r="B7757" t="s">
        <v>940</v>
      </c>
    </row>
    <row r="7758" spans="1:2">
      <c r="A7758" s="8" t="s">
        <v>8041</v>
      </c>
      <c r="B7758" t="s">
        <v>940</v>
      </c>
    </row>
    <row r="7759" spans="1:2">
      <c r="A7759" s="8" t="s">
        <v>8042</v>
      </c>
      <c r="B7759" t="s">
        <v>940</v>
      </c>
    </row>
    <row r="7760" spans="1:2">
      <c r="A7760" s="8" t="s">
        <v>8043</v>
      </c>
      <c r="B7760" t="s">
        <v>940</v>
      </c>
    </row>
    <row r="7761" spans="1:2">
      <c r="A7761" s="8" t="s">
        <v>8044</v>
      </c>
      <c r="B7761" t="s">
        <v>940</v>
      </c>
    </row>
    <row r="7762" spans="1:2">
      <c r="A7762" s="8" t="s">
        <v>8045</v>
      </c>
      <c r="B7762" t="s">
        <v>940</v>
      </c>
    </row>
    <row r="7763" spans="1:2">
      <c r="A7763" s="8" t="s">
        <v>8046</v>
      </c>
      <c r="B7763" t="s">
        <v>940</v>
      </c>
    </row>
    <row r="7764" spans="1:2">
      <c r="A7764" s="8" t="s">
        <v>8047</v>
      </c>
      <c r="B7764" t="s">
        <v>940</v>
      </c>
    </row>
    <row r="7765" spans="1:2">
      <c r="A7765" s="8" t="s">
        <v>8048</v>
      </c>
      <c r="B7765" t="s">
        <v>940</v>
      </c>
    </row>
    <row r="7766" spans="1:2">
      <c r="A7766" s="8" t="s">
        <v>8049</v>
      </c>
      <c r="B7766" t="s">
        <v>940</v>
      </c>
    </row>
    <row r="7767" spans="1:2">
      <c r="A7767" s="8" t="s">
        <v>8050</v>
      </c>
      <c r="B7767" t="s">
        <v>940</v>
      </c>
    </row>
    <row r="7768" spans="1:2">
      <c r="A7768" s="8" t="s">
        <v>8051</v>
      </c>
      <c r="B7768" t="s">
        <v>940</v>
      </c>
    </row>
    <row r="7769" spans="1:2">
      <c r="A7769" s="8" t="s">
        <v>8052</v>
      </c>
      <c r="B7769" t="s">
        <v>940</v>
      </c>
    </row>
    <row r="7770" spans="1:2">
      <c r="A7770" s="8" t="s">
        <v>8053</v>
      </c>
      <c r="B7770" t="s">
        <v>940</v>
      </c>
    </row>
    <row r="7771" spans="1:2">
      <c r="A7771" s="8" t="s">
        <v>8054</v>
      </c>
      <c r="B7771" t="s">
        <v>940</v>
      </c>
    </row>
    <row r="7772" spans="1:2">
      <c r="A7772" s="8" t="s">
        <v>8055</v>
      </c>
      <c r="B7772" t="s">
        <v>940</v>
      </c>
    </row>
    <row r="7773" spans="1:2">
      <c r="A7773" s="8" t="s">
        <v>8056</v>
      </c>
      <c r="B7773" t="s">
        <v>940</v>
      </c>
    </row>
    <row r="7774" spans="1:2">
      <c r="A7774" s="8" t="s">
        <v>8057</v>
      </c>
      <c r="B7774" t="s">
        <v>940</v>
      </c>
    </row>
    <row r="7775" spans="1:2">
      <c r="A7775" s="8" t="s">
        <v>8058</v>
      </c>
      <c r="B7775" t="s">
        <v>940</v>
      </c>
    </row>
    <row r="7776" spans="1:2">
      <c r="A7776" s="8" t="s">
        <v>8059</v>
      </c>
      <c r="B7776" t="s">
        <v>940</v>
      </c>
    </row>
    <row r="7777" spans="1:2">
      <c r="A7777" s="8" t="s">
        <v>8060</v>
      </c>
      <c r="B7777" t="s">
        <v>940</v>
      </c>
    </row>
    <row r="7778" spans="1:2">
      <c r="A7778" s="8" t="s">
        <v>8061</v>
      </c>
      <c r="B7778" t="s">
        <v>940</v>
      </c>
    </row>
    <row r="7779" spans="1:2">
      <c r="A7779" s="8" t="s">
        <v>8062</v>
      </c>
      <c r="B7779" t="s">
        <v>940</v>
      </c>
    </row>
    <row r="7780" spans="1:2">
      <c r="A7780" s="8" t="s">
        <v>8063</v>
      </c>
      <c r="B7780" t="s">
        <v>940</v>
      </c>
    </row>
    <row r="7781" spans="1:2">
      <c r="A7781" s="8" t="s">
        <v>8064</v>
      </c>
      <c r="B7781" t="s">
        <v>940</v>
      </c>
    </row>
    <row r="7782" spans="1:2">
      <c r="A7782" s="8" t="s">
        <v>8065</v>
      </c>
      <c r="B7782" t="s">
        <v>940</v>
      </c>
    </row>
    <row r="7783" spans="1:2">
      <c r="A7783" s="8" t="s">
        <v>8066</v>
      </c>
      <c r="B7783" t="s">
        <v>940</v>
      </c>
    </row>
    <row r="7784" spans="1:2">
      <c r="A7784" s="8" t="s">
        <v>8067</v>
      </c>
      <c r="B7784" t="s">
        <v>940</v>
      </c>
    </row>
    <row r="7785" spans="1:2">
      <c r="A7785" s="8" t="s">
        <v>8068</v>
      </c>
      <c r="B7785" t="s">
        <v>940</v>
      </c>
    </row>
    <row r="7786" spans="1:2">
      <c r="A7786" s="8" t="s">
        <v>8069</v>
      </c>
      <c r="B7786" t="s">
        <v>940</v>
      </c>
    </row>
    <row r="7787" spans="1:2">
      <c r="A7787" s="8" t="s">
        <v>8070</v>
      </c>
      <c r="B7787" t="s">
        <v>940</v>
      </c>
    </row>
    <row r="7788" spans="1:2">
      <c r="A7788" s="8" t="s">
        <v>8071</v>
      </c>
      <c r="B7788" t="s">
        <v>940</v>
      </c>
    </row>
    <row r="7789" spans="1:2">
      <c r="A7789" s="8" t="s">
        <v>8072</v>
      </c>
      <c r="B7789" t="s">
        <v>940</v>
      </c>
    </row>
    <row r="7790" spans="1:2">
      <c r="A7790" s="8" t="s">
        <v>8073</v>
      </c>
      <c r="B7790" t="s">
        <v>940</v>
      </c>
    </row>
    <row r="7791" spans="1:2">
      <c r="A7791" s="8" t="s">
        <v>8074</v>
      </c>
      <c r="B7791" t="s">
        <v>940</v>
      </c>
    </row>
    <row r="7792" spans="1:2">
      <c r="A7792" s="8" t="s">
        <v>8075</v>
      </c>
      <c r="B7792" t="s">
        <v>940</v>
      </c>
    </row>
    <row r="7793" spans="1:2">
      <c r="A7793" s="8" t="s">
        <v>8076</v>
      </c>
      <c r="B7793" t="s">
        <v>940</v>
      </c>
    </row>
    <row r="7794" spans="1:2">
      <c r="A7794" s="8" t="s">
        <v>8077</v>
      </c>
      <c r="B7794" t="s">
        <v>940</v>
      </c>
    </row>
    <row r="7795" spans="1:2">
      <c r="A7795" s="8" t="s">
        <v>8078</v>
      </c>
      <c r="B7795" t="s">
        <v>940</v>
      </c>
    </row>
    <row r="7796" spans="1:2">
      <c r="A7796" s="8" t="s">
        <v>8079</v>
      </c>
      <c r="B7796" t="s">
        <v>940</v>
      </c>
    </row>
    <row r="7797" spans="1:2">
      <c r="A7797" s="8" t="s">
        <v>8080</v>
      </c>
      <c r="B7797" t="s">
        <v>940</v>
      </c>
    </row>
    <row r="7798" spans="1:2">
      <c r="A7798" s="8" t="s">
        <v>8081</v>
      </c>
      <c r="B7798" t="s">
        <v>940</v>
      </c>
    </row>
    <row r="7799" spans="1:2">
      <c r="A7799" s="8" t="s">
        <v>8082</v>
      </c>
      <c r="B7799" t="s">
        <v>940</v>
      </c>
    </row>
    <row r="7800" spans="1:2">
      <c r="A7800" s="8" t="s">
        <v>8083</v>
      </c>
      <c r="B7800" t="s">
        <v>940</v>
      </c>
    </row>
    <row r="7801" spans="1:2">
      <c r="A7801" s="8" t="s">
        <v>8084</v>
      </c>
      <c r="B7801" t="s">
        <v>940</v>
      </c>
    </row>
    <row r="7802" spans="1:2">
      <c r="A7802" s="8" t="s">
        <v>8085</v>
      </c>
      <c r="B7802" t="s">
        <v>940</v>
      </c>
    </row>
    <row r="7803" spans="1:2">
      <c r="A7803" s="8" t="s">
        <v>8086</v>
      </c>
      <c r="B7803" t="s">
        <v>940</v>
      </c>
    </row>
    <row r="7804" spans="1:2">
      <c r="A7804" s="8" t="s">
        <v>8087</v>
      </c>
      <c r="B7804" t="s">
        <v>940</v>
      </c>
    </row>
    <row r="7805" spans="1:2">
      <c r="A7805" s="8" t="s">
        <v>8088</v>
      </c>
      <c r="B7805" t="s">
        <v>940</v>
      </c>
    </row>
    <row r="7806" spans="1:2">
      <c r="A7806" s="8" t="s">
        <v>8089</v>
      </c>
      <c r="B7806" t="s">
        <v>940</v>
      </c>
    </row>
    <row r="7807" spans="1:2">
      <c r="A7807" s="8" t="s">
        <v>8090</v>
      </c>
      <c r="B7807" t="s">
        <v>940</v>
      </c>
    </row>
    <row r="7808" spans="1:2">
      <c r="A7808" s="8" t="s">
        <v>8091</v>
      </c>
      <c r="B7808" t="s">
        <v>940</v>
      </c>
    </row>
    <row r="7809" spans="1:2">
      <c r="A7809" s="8" t="s">
        <v>8092</v>
      </c>
      <c r="B7809" t="s">
        <v>940</v>
      </c>
    </row>
    <row r="7810" spans="1:2">
      <c r="A7810" s="8" t="s">
        <v>8093</v>
      </c>
      <c r="B7810" t="s">
        <v>940</v>
      </c>
    </row>
    <row r="7811" spans="1:2">
      <c r="A7811" s="8" t="s">
        <v>8094</v>
      </c>
      <c r="B7811" t="s">
        <v>940</v>
      </c>
    </row>
    <row r="7812" spans="1:2">
      <c r="A7812" s="8" t="s">
        <v>8095</v>
      </c>
      <c r="B7812" t="s">
        <v>940</v>
      </c>
    </row>
    <row r="7813" spans="1:2">
      <c r="A7813" s="8" t="s">
        <v>8096</v>
      </c>
      <c r="B7813" t="s">
        <v>940</v>
      </c>
    </row>
    <row r="7814" spans="1:2">
      <c r="A7814" s="8" t="s">
        <v>8097</v>
      </c>
      <c r="B7814" t="s">
        <v>940</v>
      </c>
    </row>
    <row r="7815" spans="1:2">
      <c r="A7815" s="8" t="s">
        <v>8098</v>
      </c>
      <c r="B7815" t="s">
        <v>940</v>
      </c>
    </row>
    <row r="7816" spans="1:2">
      <c r="A7816" s="8" t="s">
        <v>8099</v>
      </c>
      <c r="B7816" t="s">
        <v>940</v>
      </c>
    </row>
    <row r="7817" spans="1:2">
      <c r="A7817" s="8" t="s">
        <v>8100</v>
      </c>
      <c r="B7817" t="s">
        <v>940</v>
      </c>
    </row>
    <row r="7818" spans="1:2">
      <c r="A7818" s="8" t="s">
        <v>8101</v>
      </c>
      <c r="B7818" t="s">
        <v>940</v>
      </c>
    </row>
    <row r="7819" spans="1:2">
      <c r="A7819" s="8" t="s">
        <v>8102</v>
      </c>
      <c r="B7819" t="s">
        <v>940</v>
      </c>
    </row>
    <row r="7820" spans="1:2">
      <c r="A7820" s="8" t="s">
        <v>8103</v>
      </c>
      <c r="B7820" t="s">
        <v>940</v>
      </c>
    </row>
    <row r="7821" spans="1:2">
      <c r="A7821" s="8" t="s">
        <v>8104</v>
      </c>
      <c r="B7821" t="s">
        <v>940</v>
      </c>
    </row>
    <row r="7822" spans="1:2">
      <c r="A7822" s="8" t="s">
        <v>8105</v>
      </c>
      <c r="B7822" t="s">
        <v>940</v>
      </c>
    </row>
    <row r="7823" spans="1:2">
      <c r="A7823" s="8" t="s">
        <v>8106</v>
      </c>
      <c r="B7823" t="s">
        <v>940</v>
      </c>
    </row>
    <row r="7824" spans="1:2">
      <c r="A7824" s="8" t="s">
        <v>8107</v>
      </c>
      <c r="B7824" t="s">
        <v>940</v>
      </c>
    </row>
    <row r="7825" spans="1:2">
      <c r="A7825" s="8" t="s">
        <v>8108</v>
      </c>
      <c r="B7825" t="s">
        <v>940</v>
      </c>
    </row>
    <row r="7826" spans="1:2">
      <c r="A7826" s="8" t="s">
        <v>8109</v>
      </c>
      <c r="B7826" t="s">
        <v>940</v>
      </c>
    </row>
    <row r="7827" spans="1:2">
      <c r="A7827" s="8" t="s">
        <v>8110</v>
      </c>
      <c r="B7827" t="s">
        <v>940</v>
      </c>
    </row>
    <row r="7828" spans="1:2">
      <c r="A7828" s="8" t="s">
        <v>8111</v>
      </c>
      <c r="B7828" t="s">
        <v>940</v>
      </c>
    </row>
    <row r="7829" spans="1:2">
      <c r="A7829" s="8" t="s">
        <v>8112</v>
      </c>
      <c r="B7829" t="s">
        <v>940</v>
      </c>
    </row>
    <row r="7830" spans="1:2">
      <c r="A7830" s="8" t="s">
        <v>8113</v>
      </c>
      <c r="B7830" t="s">
        <v>940</v>
      </c>
    </row>
    <row r="7831" spans="1:2">
      <c r="A7831" s="8" t="s">
        <v>8114</v>
      </c>
      <c r="B7831" t="s">
        <v>940</v>
      </c>
    </row>
    <row r="7832" spans="1:2">
      <c r="A7832" s="8" t="s">
        <v>8115</v>
      </c>
      <c r="B7832" t="s">
        <v>940</v>
      </c>
    </row>
    <row r="7833" spans="1:2">
      <c r="A7833" s="8" t="s">
        <v>8116</v>
      </c>
      <c r="B7833" t="s">
        <v>940</v>
      </c>
    </row>
    <row r="7834" spans="1:2">
      <c r="A7834" s="8" t="s">
        <v>8117</v>
      </c>
      <c r="B7834" t="s">
        <v>940</v>
      </c>
    </row>
    <row r="7835" spans="1:2">
      <c r="A7835" s="8" t="s">
        <v>8118</v>
      </c>
      <c r="B7835" t="s">
        <v>940</v>
      </c>
    </row>
    <row r="7836" spans="1:2">
      <c r="A7836" s="8" t="s">
        <v>8119</v>
      </c>
      <c r="B7836" t="s">
        <v>940</v>
      </c>
    </row>
    <row r="7837" spans="1:2">
      <c r="A7837" s="8" t="s">
        <v>8120</v>
      </c>
      <c r="B7837" t="s">
        <v>940</v>
      </c>
    </row>
    <row r="7838" spans="1:2">
      <c r="A7838" s="8" t="s">
        <v>8121</v>
      </c>
      <c r="B7838" t="s">
        <v>940</v>
      </c>
    </row>
    <row r="7839" spans="1:2">
      <c r="A7839" s="8" t="s">
        <v>8122</v>
      </c>
      <c r="B7839" t="s">
        <v>940</v>
      </c>
    </row>
    <row r="7840" spans="1:2">
      <c r="A7840" s="8" t="s">
        <v>8123</v>
      </c>
      <c r="B7840" t="s">
        <v>940</v>
      </c>
    </row>
    <row r="7841" spans="1:2">
      <c r="A7841" s="8" t="s">
        <v>8124</v>
      </c>
      <c r="B7841" t="s">
        <v>940</v>
      </c>
    </row>
    <row r="7842" spans="1:2">
      <c r="A7842" s="8" t="s">
        <v>8125</v>
      </c>
      <c r="B7842" t="s">
        <v>940</v>
      </c>
    </row>
    <row r="7843" spans="1:2">
      <c r="A7843" s="8" t="s">
        <v>8126</v>
      </c>
      <c r="B7843" t="s">
        <v>10459</v>
      </c>
    </row>
    <row r="7844" spans="1:2">
      <c r="A7844" s="8" t="s">
        <v>8127</v>
      </c>
      <c r="B7844" t="s">
        <v>940</v>
      </c>
    </row>
    <row r="7845" spans="1:2">
      <c r="A7845" s="8" t="s">
        <v>8128</v>
      </c>
      <c r="B7845" t="s">
        <v>10563</v>
      </c>
    </row>
    <row r="7846" spans="1:2">
      <c r="A7846" s="8" t="s">
        <v>8129</v>
      </c>
      <c r="B7846" t="s">
        <v>940</v>
      </c>
    </row>
    <row r="7847" spans="1:2">
      <c r="A7847" s="8" t="s">
        <v>8130</v>
      </c>
      <c r="B7847" t="s">
        <v>940</v>
      </c>
    </row>
    <row r="7848" spans="1:2">
      <c r="A7848" s="8" t="s">
        <v>8131</v>
      </c>
      <c r="B7848" t="s">
        <v>940</v>
      </c>
    </row>
    <row r="7849" spans="1:2">
      <c r="A7849" s="8" t="s">
        <v>8132</v>
      </c>
      <c r="B7849" t="s">
        <v>940</v>
      </c>
    </row>
    <row r="7850" spans="1:2">
      <c r="A7850" s="8" t="s">
        <v>8133</v>
      </c>
      <c r="B7850" t="s">
        <v>940</v>
      </c>
    </row>
    <row r="7851" spans="1:2">
      <c r="A7851" s="8" t="s">
        <v>8134</v>
      </c>
      <c r="B7851" t="s">
        <v>940</v>
      </c>
    </row>
    <row r="7852" spans="1:2">
      <c r="A7852" s="8" t="s">
        <v>8135</v>
      </c>
      <c r="B7852" t="s">
        <v>940</v>
      </c>
    </row>
    <row r="7853" spans="1:2">
      <c r="A7853" s="8" t="s">
        <v>8136</v>
      </c>
      <c r="B7853" t="s">
        <v>940</v>
      </c>
    </row>
    <row r="7854" spans="1:2">
      <c r="A7854" s="8" t="s">
        <v>8137</v>
      </c>
      <c r="B7854" t="s">
        <v>940</v>
      </c>
    </row>
    <row r="7855" spans="1:2">
      <c r="A7855" s="8" t="s">
        <v>8138</v>
      </c>
      <c r="B7855" t="s">
        <v>940</v>
      </c>
    </row>
    <row r="7856" spans="1:2">
      <c r="A7856" s="8" t="s">
        <v>8139</v>
      </c>
      <c r="B7856" t="s">
        <v>940</v>
      </c>
    </row>
    <row r="7857" spans="1:2">
      <c r="A7857" s="8" t="s">
        <v>8140</v>
      </c>
      <c r="B7857" t="s">
        <v>940</v>
      </c>
    </row>
    <row r="7858" spans="1:2">
      <c r="A7858" s="8" t="s">
        <v>8141</v>
      </c>
      <c r="B7858" t="s">
        <v>940</v>
      </c>
    </row>
    <row r="7859" spans="1:2">
      <c r="A7859" s="8" t="s">
        <v>8142</v>
      </c>
      <c r="B7859" t="s">
        <v>940</v>
      </c>
    </row>
    <row r="7860" spans="1:2">
      <c r="A7860" s="8" t="s">
        <v>8143</v>
      </c>
      <c r="B7860" t="s">
        <v>940</v>
      </c>
    </row>
    <row r="7861" spans="1:2">
      <c r="A7861" s="8" t="s">
        <v>8144</v>
      </c>
      <c r="B7861" t="s">
        <v>940</v>
      </c>
    </row>
    <row r="7862" spans="1:2">
      <c r="A7862" s="8" t="s">
        <v>8145</v>
      </c>
      <c r="B7862" t="s">
        <v>940</v>
      </c>
    </row>
    <row r="7863" spans="1:2">
      <c r="A7863" s="8" t="s">
        <v>8146</v>
      </c>
      <c r="B7863" t="s">
        <v>940</v>
      </c>
    </row>
    <row r="7864" spans="1:2">
      <c r="A7864" s="8" t="s">
        <v>8147</v>
      </c>
      <c r="B7864" t="s">
        <v>940</v>
      </c>
    </row>
    <row r="7865" spans="1:2">
      <c r="A7865" s="8" t="s">
        <v>8148</v>
      </c>
      <c r="B7865" t="s">
        <v>940</v>
      </c>
    </row>
    <row r="7866" spans="1:2">
      <c r="A7866" s="8" t="s">
        <v>8149</v>
      </c>
      <c r="B7866" t="s">
        <v>940</v>
      </c>
    </row>
    <row r="7867" spans="1:2">
      <c r="A7867" s="8" t="s">
        <v>8150</v>
      </c>
      <c r="B7867" t="s">
        <v>940</v>
      </c>
    </row>
    <row r="7868" spans="1:2">
      <c r="A7868" s="8" t="s">
        <v>8151</v>
      </c>
      <c r="B7868" t="s">
        <v>940</v>
      </c>
    </row>
    <row r="7869" spans="1:2">
      <c r="A7869" s="8" t="s">
        <v>8152</v>
      </c>
      <c r="B7869" t="s">
        <v>940</v>
      </c>
    </row>
    <row r="7870" spans="1:2">
      <c r="A7870" s="8" t="s">
        <v>8153</v>
      </c>
      <c r="B7870" t="s">
        <v>940</v>
      </c>
    </row>
    <row r="7871" spans="1:2">
      <c r="A7871" s="8" t="s">
        <v>8154</v>
      </c>
      <c r="B7871" t="s">
        <v>940</v>
      </c>
    </row>
    <row r="7872" spans="1:2">
      <c r="A7872" s="8" t="s">
        <v>8155</v>
      </c>
      <c r="B7872" t="s">
        <v>940</v>
      </c>
    </row>
    <row r="7873" spans="1:2">
      <c r="A7873" s="8" t="s">
        <v>8156</v>
      </c>
      <c r="B7873" t="s">
        <v>940</v>
      </c>
    </row>
    <row r="7874" spans="1:2">
      <c r="A7874" s="8" t="s">
        <v>8157</v>
      </c>
      <c r="B7874" t="s">
        <v>940</v>
      </c>
    </row>
    <row r="7875" spans="1:2">
      <c r="A7875" s="8" t="s">
        <v>8158</v>
      </c>
      <c r="B7875" t="s">
        <v>940</v>
      </c>
    </row>
    <row r="7876" spans="1:2">
      <c r="A7876" s="8" t="s">
        <v>8159</v>
      </c>
      <c r="B7876" t="s">
        <v>940</v>
      </c>
    </row>
    <row r="7877" spans="1:2">
      <c r="A7877" s="8" t="s">
        <v>8160</v>
      </c>
      <c r="B7877" t="s">
        <v>940</v>
      </c>
    </row>
    <row r="7878" spans="1:2">
      <c r="A7878" s="8" t="s">
        <v>8161</v>
      </c>
      <c r="B7878" t="s">
        <v>940</v>
      </c>
    </row>
    <row r="7879" spans="1:2">
      <c r="A7879" s="8" t="s">
        <v>8162</v>
      </c>
      <c r="B7879" t="s">
        <v>940</v>
      </c>
    </row>
    <row r="7880" spans="1:2">
      <c r="A7880" s="8" t="s">
        <v>8163</v>
      </c>
      <c r="B7880" t="s">
        <v>940</v>
      </c>
    </row>
    <row r="7881" spans="1:2">
      <c r="A7881" s="8" t="s">
        <v>8164</v>
      </c>
      <c r="B7881" t="s">
        <v>940</v>
      </c>
    </row>
    <row r="7882" spans="1:2">
      <c r="A7882" s="8" t="s">
        <v>8165</v>
      </c>
      <c r="B7882" t="s">
        <v>940</v>
      </c>
    </row>
    <row r="7883" spans="1:2">
      <c r="A7883" s="8" t="s">
        <v>8166</v>
      </c>
      <c r="B7883" t="s">
        <v>940</v>
      </c>
    </row>
    <row r="7884" spans="1:2">
      <c r="A7884" s="8" t="s">
        <v>8167</v>
      </c>
      <c r="B7884" t="s">
        <v>940</v>
      </c>
    </row>
    <row r="7885" spans="1:2">
      <c r="A7885" s="8" t="s">
        <v>8168</v>
      </c>
      <c r="B7885" t="s">
        <v>940</v>
      </c>
    </row>
    <row r="7886" spans="1:2">
      <c r="A7886" s="8" t="s">
        <v>8169</v>
      </c>
      <c r="B7886" t="s">
        <v>940</v>
      </c>
    </row>
    <row r="7887" spans="1:2">
      <c r="A7887" s="8" t="s">
        <v>8170</v>
      </c>
      <c r="B7887" t="s">
        <v>940</v>
      </c>
    </row>
    <row r="7888" spans="1:2">
      <c r="A7888" s="8" t="s">
        <v>8171</v>
      </c>
      <c r="B7888" t="s">
        <v>940</v>
      </c>
    </row>
    <row r="7889" spans="1:2">
      <c r="A7889" s="8" t="s">
        <v>8172</v>
      </c>
      <c r="B7889" t="s">
        <v>940</v>
      </c>
    </row>
    <row r="7890" spans="1:2">
      <c r="A7890" s="8" t="s">
        <v>8173</v>
      </c>
      <c r="B7890" t="s">
        <v>940</v>
      </c>
    </row>
    <row r="7891" spans="1:2">
      <c r="A7891" s="8" t="s">
        <v>8174</v>
      </c>
      <c r="B7891" t="s">
        <v>940</v>
      </c>
    </row>
    <row r="7892" spans="1:2">
      <c r="A7892" s="8" t="s">
        <v>8175</v>
      </c>
      <c r="B7892" t="s">
        <v>940</v>
      </c>
    </row>
    <row r="7893" spans="1:2">
      <c r="A7893" s="8" t="s">
        <v>8176</v>
      </c>
      <c r="B7893" t="s">
        <v>940</v>
      </c>
    </row>
    <row r="7894" spans="1:2">
      <c r="A7894" s="8" t="s">
        <v>8177</v>
      </c>
      <c r="B7894" t="s">
        <v>940</v>
      </c>
    </row>
    <row r="7895" spans="1:2">
      <c r="A7895" s="8" t="s">
        <v>8178</v>
      </c>
      <c r="B7895" t="s">
        <v>940</v>
      </c>
    </row>
    <row r="7896" spans="1:2">
      <c r="A7896" s="8" t="s">
        <v>8179</v>
      </c>
      <c r="B7896" t="s">
        <v>940</v>
      </c>
    </row>
    <row r="7897" spans="1:2">
      <c r="A7897" s="8" t="s">
        <v>8180</v>
      </c>
      <c r="B7897" t="s">
        <v>940</v>
      </c>
    </row>
    <row r="7898" spans="1:2">
      <c r="A7898" s="8" t="s">
        <v>8181</v>
      </c>
      <c r="B7898" t="s">
        <v>940</v>
      </c>
    </row>
    <row r="7899" spans="1:2">
      <c r="A7899" s="8" t="s">
        <v>8182</v>
      </c>
      <c r="B7899" t="s">
        <v>940</v>
      </c>
    </row>
    <row r="7900" spans="1:2">
      <c r="A7900" s="8" t="s">
        <v>8183</v>
      </c>
      <c r="B7900" t="s">
        <v>940</v>
      </c>
    </row>
    <row r="7901" spans="1:2">
      <c r="A7901" s="8" t="s">
        <v>8184</v>
      </c>
      <c r="B7901" t="s">
        <v>940</v>
      </c>
    </row>
    <row r="7902" spans="1:2">
      <c r="A7902" s="8" t="s">
        <v>8185</v>
      </c>
      <c r="B7902" t="s">
        <v>940</v>
      </c>
    </row>
    <row r="7903" spans="1:2">
      <c r="A7903" s="8" t="s">
        <v>8186</v>
      </c>
      <c r="B7903" t="s">
        <v>940</v>
      </c>
    </row>
    <row r="7904" spans="1:2">
      <c r="A7904" s="8" t="s">
        <v>8187</v>
      </c>
      <c r="B7904" t="s">
        <v>940</v>
      </c>
    </row>
    <row r="7905" spans="1:2">
      <c r="A7905" s="8" t="s">
        <v>8188</v>
      </c>
      <c r="B7905" t="s">
        <v>940</v>
      </c>
    </row>
    <row r="7906" spans="1:2">
      <c r="A7906" s="8" t="s">
        <v>8189</v>
      </c>
      <c r="B7906" t="s">
        <v>940</v>
      </c>
    </row>
    <row r="7907" spans="1:2">
      <c r="A7907" s="8" t="s">
        <v>8190</v>
      </c>
      <c r="B7907" t="s">
        <v>940</v>
      </c>
    </row>
    <row r="7908" spans="1:2">
      <c r="A7908" s="8" t="s">
        <v>8191</v>
      </c>
      <c r="B7908" t="s">
        <v>940</v>
      </c>
    </row>
    <row r="7909" spans="1:2">
      <c r="A7909" s="8" t="s">
        <v>8192</v>
      </c>
      <c r="B7909" t="s">
        <v>940</v>
      </c>
    </row>
    <row r="7910" spans="1:2">
      <c r="A7910" s="8" t="s">
        <v>8193</v>
      </c>
      <c r="B7910" t="s">
        <v>940</v>
      </c>
    </row>
    <row r="7911" spans="1:2">
      <c r="A7911" s="8" t="s">
        <v>8194</v>
      </c>
      <c r="B7911" t="s">
        <v>940</v>
      </c>
    </row>
    <row r="7912" spans="1:2">
      <c r="A7912" s="8" t="s">
        <v>8195</v>
      </c>
      <c r="B7912" t="s">
        <v>940</v>
      </c>
    </row>
    <row r="7913" spans="1:2">
      <c r="A7913" s="8" t="s">
        <v>8196</v>
      </c>
      <c r="B7913" t="s">
        <v>940</v>
      </c>
    </row>
    <row r="7914" spans="1:2">
      <c r="A7914" s="8" t="s">
        <v>8197</v>
      </c>
      <c r="B7914" t="s">
        <v>940</v>
      </c>
    </row>
    <row r="7915" spans="1:2">
      <c r="A7915" s="8" t="s">
        <v>8198</v>
      </c>
      <c r="B7915" t="s">
        <v>940</v>
      </c>
    </row>
    <row r="7916" spans="1:2">
      <c r="A7916" s="8" t="s">
        <v>8199</v>
      </c>
      <c r="B7916" t="s">
        <v>940</v>
      </c>
    </row>
    <row r="7917" spans="1:2">
      <c r="A7917" s="8" t="s">
        <v>8200</v>
      </c>
      <c r="B7917" t="s">
        <v>940</v>
      </c>
    </row>
    <row r="7918" spans="1:2">
      <c r="A7918" s="8" t="s">
        <v>8201</v>
      </c>
      <c r="B7918" t="s">
        <v>940</v>
      </c>
    </row>
    <row r="7919" spans="1:2">
      <c r="A7919" s="8" t="s">
        <v>8202</v>
      </c>
      <c r="B7919" t="s">
        <v>940</v>
      </c>
    </row>
    <row r="7920" spans="1:2">
      <c r="A7920" s="8" t="s">
        <v>8203</v>
      </c>
      <c r="B7920" t="s">
        <v>940</v>
      </c>
    </row>
    <row r="7921" spans="1:2">
      <c r="A7921" s="8" t="s">
        <v>8204</v>
      </c>
      <c r="B7921" t="s">
        <v>940</v>
      </c>
    </row>
    <row r="7922" spans="1:2">
      <c r="A7922" s="8" t="s">
        <v>8205</v>
      </c>
      <c r="B7922" t="s">
        <v>940</v>
      </c>
    </row>
    <row r="7923" spans="1:2">
      <c r="A7923" s="8" t="s">
        <v>8206</v>
      </c>
      <c r="B7923" t="s">
        <v>940</v>
      </c>
    </row>
    <row r="7924" spans="1:2">
      <c r="A7924" s="8" t="s">
        <v>8207</v>
      </c>
      <c r="B7924" t="s">
        <v>940</v>
      </c>
    </row>
    <row r="7925" spans="1:2">
      <c r="A7925" s="8" t="s">
        <v>8208</v>
      </c>
      <c r="B7925" t="s">
        <v>940</v>
      </c>
    </row>
    <row r="7926" spans="1:2">
      <c r="A7926" s="8" t="s">
        <v>8209</v>
      </c>
      <c r="B7926" t="s">
        <v>940</v>
      </c>
    </row>
    <row r="7927" spans="1:2">
      <c r="A7927" s="8" t="s">
        <v>8210</v>
      </c>
      <c r="B7927" t="s">
        <v>940</v>
      </c>
    </row>
    <row r="7928" spans="1:2">
      <c r="A7928" s="8" t="s">
        <v>8211</v>
      </c>
      <c r="B7928" t="s">
        <v>940</v>
      </c>
    </row>
    <row r="7929" spans="1:2">
      <c r="A7929" s="8" t="s">
        <v>8212</v>
      </c>
      <c r="B7929" t="s">
        <v>940</v>
      </c>
    </row>
    <row r="7930" spans="1:2">
      <c r="A7930" s="8" t="s">
        <v>8213</v>
      </c>
      <c r="B7930" t="s">
        <v>940</v>
      </c>
    </row>
    <row r="7931" spans="1:2">
      <c r="A7931" s="8" t="s">
        <v>8214</v>
      </c>
      <c r="B7931" t="s">
        <v>940</v>
      </c>
    </row>
    <row r="7932" spans="1:2">
      <c r="A7932" s="8" t="s">
        <v>8215</v>
      </c>
      <c r="B7932" t="s">
        <v>940</v>
      </c>
    </row>
    <row r="7933" spans="1:2">
      <c r="A7933" s="8" t="s">
        <v>8216</v>
      </c>
      <c r="B7933" t="s">
        <v>940</v>
      </c>
    </row>
    <row r="7934" spans="1:2">
      <c r="A7934" s="8" t="s">
        <v>8217</v>
      </c>
      <c r="B7934" t="s">
        <v>940</v>
      </c>
    </row>
    <row r="7935" spans="1:2">
      <c r="A7935" s="8" t="s">
        <v>8218</v>
      </c>
      <c r="B7935" t="s">
        <v>940</v>
      </c>
    </row>
    <row r="7936" spans="1:2">
      <c r="A7936" s="8" t="s">
        <v>8219</v>
      </c>
      <c r="B7936" t="s">
        <v>940</v>
      </c>
    </row>
    <row r="7937" spans="1:2">
      <c r="A7937" s="8" t="s">
        <v>8220</v>
      </c>
      <c r="B7937" t="s">
        <v>940</v>
      </c>
    </row>
    <row r="7938" spans="1:2">
      <c r="A7938" s="8" t="s">
        <v>8221</v>
      </c>
      <c r="B7938" t="s">
        <v>940</v>
      </c>
    </row>
    <row r="7939" spans="1:2">
      <c r="A7939" s="8" t="s">
        <v>8222</v>
      </c>
      <c r="B7939" t="s">
        <v>940</v>
      </c>
    </row>
    <row r="7940" spans="1:2">
      <c r="A7940" s="8" t="s">
        <v>8223</v>
      </c>
      <c r="B7940" t="s">
        <v>940</v>
      </c>
    </row>
    <row r="7941" spans="1:2">
      <c r="A7941" s="8" t="s">
        <v>8224</v>
      </c>
      <c r="B7941" t="s">
        <v>940</v>
      </c>
    </row>
    <row r="7942" spans="1:2">
      <c r="A7942" s="8" t="s">
        <v>8225</v>
      </c>
      <c r="B7942" t="s">
        <v>940</v>
      </c>
    </row>
    <row r="7943" spans="1:2">
      <c r="A7943" s="8" t="s">
        <v>8226</v>
      </c>
      <c r="B7943" t="s">
        <v>940</v>
      </c>
    </row>
    <row r="7944" spans="1:2">
      <c r="A7944" s="8" t="s">
        <v>8227</v>
      </c>
      <c r="B7944" t="s">
        <v>940</v>
      </c>
    </row>
    <row r="7945" spans="1:2">
      <c r="A7945" s="8" t="s">
        <v>8228</v>
      </c>
      <c r="B7945" t="s">
        <v>940</v>
      </c>
    </row>
    <row r="7946" spans="1:2">
      <c r="A7946" s="8" t="s">
        <v>8229</v>
      </c>
      <c r="B7946" t="s">
        <v>940</v>
      </c>
    </row>
    <row r="7947" spans="1:2">
      <c r="A7947" s="8" t="s">
        <v>8230</v>
      </c>
      <c r="B7947" t="s">
        <v>940</v>
      </c>
    </row>
    <row r="7948" spans="1:2">
      <c r="A7948" s="8" t="s">
        <v>8231</v>
      </c>
      <c r="B7948" t="s">
        <v>940</v>
      </c>
    </row>
    <row r="7949" spans="1:2">
      <c r="A7949" s="8" t="s">
        <v>8232</v>
      </c>
      <c r="B7949" t="s">
        <v>940</v>
      </c>
    </row>
    <row r="7950" spans="1:2">
      <c r="A7950" s="8" t="s">
        <v>8233</v>
      </c>
      <c r="B7950" t="s">
        <v>940</v>
      </c>
    </row>
    <row r="7951" spans="1:2">
      <c r="A7951" s="8" t="s">
        <v>8234</v>
      </c>
      <c r="B7951" t="s">
        <v>940</v>
      </c>
    </row>
    <row r="7952" spans="1:2">
      <c r="A7952" s="8" t="s">
        <v>8235</v>
      </c>
      <c r="B7952" t="s">
        <v>940</v>
      </c>
    </row>
    <row r="7953" spans="1:2">
      <c r="A7953" s="8" t="s">
        <v>8236</v>
      </c>
      <c r="B7953" t="s">
        <v>940</v>
      </c>
    </row>
    <row r="7954" spans="1:2">
      <c r="A7954" s="8" t="s">
        <v>8237</v>
      </c>
      <c r="B7954" t="s">
        <v>940</v>
      </c>
    </row>
    <row r="7955" spans="1:2">
      <c r="A7955" s="8" t="s">
        <v>8238</v>
      </c>
      <c r="B7955" t="s">
        <v>940</v>
      </c>
    </row>
    <row r="7956" spans="1:2">
      <c r="A7956" s="8" t="s">
        <v>8239</v>
      </c>
      <c r="B7956" t="s">
        <v>940</v>
      </c>
    </row>
    <row r="7957" spans="1:2">
      <c r="A7957" s="8" t="s">
        <v>8240</v>
      </c>
      <c r="B7957" t="s">
        <v>940</v>
      </c>
    </row>
    <row r="7958" spans="1:2">
      <c r="A7958" s="8" t="s">
        <v>8241</v>
      </c>
      <c r="B7958" t="s">
        <v>940</v>
      </c>
    </row>
    <row r="7959" spans="1:2">
      <c r="A7959" s="8" t="s">
        <v>8242</v>
      </c>
      <c r="B7959" t="s">
        <v>940</v>
      </c>
    </row>
    <row r="7960" spans="1:2">
      <c r="A7960" s="8" t="s">
        <v>8243</v>
      </c>
      <c r="B7960" t="s">
        <v>940</v>
      </c>
    </row>
    <row r="7961" spans="1:2">
      <c r="A7961" s="8" t="s">
        <v>8244</v>
      </c>
      <c r="B7961" t="s">
        <v>940</v>
      </c>
    </row>
    <row r="7962" spans="1:2">
      <c r="A7962" s="8" t="s">
        <v>8245</v>
      </c>
      <c r="B7962" t="s">
        <v>940</v>
      </c>
    </row>
    <row r="7963" spans="1:2">
      <c r="A7963" s="8" t="s">
        <v>8246</v>
      </c>
      <c r="B7963" t="s">
        <v>940</v>
      </c>
    </row>
    <row r="7964" spans="1:2">
      <c r="A7964" s="8" t="s">
        <v>8247</v>
      </c>
      <c r="B7964" t="s">
        <v>940</v>
      </c>
    </row>
    <row r="7965" spans="1:2">
      <c r="A7965" s="8" t="s">
        <v>8248</v>
      </c>
      <c r="B7965" t="s">
        <v>940</v>
      </c>
    </row>
    <row r="7966" spans="1:2">
      <c r="A7966" s="8" t="s">
        <v>8249</v>
      </c>
      <c r="B7966" t="s">
        <v>940</v>
      </c>
    </row>
    <row r="7967" spans="1:2">
      <c r="A7967" s="8" t="s">
        <v>8250</v>
      </c>
      <c r="B7967" t="s">
        <v>940</v>
      </c>
    </row>
    <row r="7968" spans="1:2">
      <c r="A7968" s="8" t="s">
        <v>8251</v>
      </c>
      <c r="B7968" t="s">
        <v>940</v>
      </c>
    </row>
    <row r="7969" spans="1:2">
      <c r="A7969" s="8" t="s">
        <v>8252</v>
      </c>
      <c r="B7969" t="s">
        <v>940</v>
      </c>
    </row>
    <row r="7970" spans="1:2">
      <c r="A7970" s="8" t="s">
        <v>8253</v>
      </c>
      <c r="B7970" t="s">
        <v>940</v>
      </c>
    </row>
    <row r="7971" spans="1:2">
      <c r="A7971" s="8" t="s">
        <v>8254</v>
      </c>
      <c r="B7971" t="s">
        <v>940</v>
      </c>
    </row>
    <row r="7972" spans="1:2">
      <c r="A7972" s="8" t="s">
        <v>8255</v>
      </c>
      <c r="B7972" t="s">
        <v>940</v>
      </c>
    </row>
    <row r="7973" spans="1:2">
      <c r="A7973" s="8" t="s">
        <v>8256</v>
      </c>
      <c r="B7973" t="s">
        <v>940</v>
      </c>
    </row>
    <row r="7974" spans="1:2">
      <c r="A7974" s="8" t="s">
        <v>8257</v>
      </c>
      <c r="B7974" t="s">
        <v>940</v>
      </c>
    </row>
    <row r="7975" spans="1:2">
      <c r="A7975" s="8" t="s">
        <v>8258</v>
      </c>
      <c r="B7975" t="s">
        <v>940</v>
      </c>
    </row>
    <row r="7976" spans="1:2">
      <c r="A7976" s="8" t="s">
        <v>8259</v>
      </c>
      <c r="B7976" t="s">
        <v>940</v>
      </c>
    </row>
    <row r="7977" spans="1:2">
      <c r="A7977" s="8" t="s">
        <v>8260</v>
      </c>
      <c r="B7977" t="s">
        <v>940</v>
      </c>
    </row>
    <row r="7978" spans="1:2">
      <c r="A7978" s="8" t="s">
        <v>8261</v>
      </c>
      <c r="B7978" t="s">
        <v>940</v>
      </c>
    </row>
    <row r="7979" spans="1:2">
      <c r="A7979" s="8" t="s">
        <v>8262</v>
      </c>
      <c r="B7979" t="s">
        <v>940</v>
      </c>
    </row>
    <row r="7980" spans="1:2">
      <c r="A7980" s="8" t="s">
        <v>8263</v>
      </c>
      <c r="B7980" t="s">
        <v>940</v>
      </c>
    </row>
    <row r="7981" spans="1:2">
      <c r="A7981" s="8" t="s">
        <v>8264</v>
      </c>
      <c r="B7981" t="s">
        <v>940</v>
      </c>
    </row>
    <row r="7982" spans="1:2">
      <c r="A7982" s="8" t="s">
        <v>8265</v>
      </c>
      <c r="B7982" t="s">
        <v>940</v>
      </c>
    </row>
    <row r="7983" spans="1:2">
      <c r="A7983" s="8" t="s">
        <v>8266</v>
      </c>
      <c r="B7983" t="s">
        <v>940</v>
      </c>
    </row>
    <row r="7984" spans="1:2">
      <c r="A7984" s="8" t="s">
        <v>8267</v>
      </c>
      <c r="B7984" t="s">
        <v>940</v>
      </c>
    </row>
    <row r="7985" spans="1:2">
      <c r="A7985" s="8" t="s">
        <v>8268</v>
      </c>
      <c r="B7985" t="s">
        <v>940</v>
      </c>
    </row>
    <row r="7986" spans="1:2">
      <c r="A7986" s="8" t="s">
        <v>8269</v>
      </c>
      <c r="B7986" t="s">
        <v>940</v>
      </c>
    </row>
    <row r="7987" spans="1:2">
      <c r="A7987" s="8" t="s">
        <v>8270</v>
      </c>
      <c r="B7987" t="s">
        <v>940</v>
      </c>
    </row>
    <row r="7988" spans="1:2">
      <c r="A7988" s="8" t="s">
        <v>8271</v>
      </c>
      <c r="B7988" t="s">
        <v>940</v>
      </c>
    </row>
    <row r="7989" spans="1:2">
      <c r="A7989" s="8" t="s">
        <v>8272</v>
      </c>
      <c r="B7989" t="s">
        <v>940</v>
      </c>
    </row>
    <row r="7990" spans="1:2">
      <c r="A7990" s="8" t="s">
        <v>314</v>
      </c>
      <c r="B7990" t="s">
        <v>10295</v>
      </c>
    </row>
    <row r="7991" spans="1:2">
      <c r="A7991" s="8" t="s">
        <v>8273</v>
      </c>
      <c r="B7991" t="s">
        <v>940</v>
      </c>
    </row>
    <row r="7992" spans="1:2">
      <c r="A7992" s="8" t="s">
        <v>8274</v>
      </c>
      <c r="B7992" t="s">
        <v>940</v>
      </c>
    </row>
    <row r="7993" spans="1:2">
      <c r="A7993" s="8" t="s">
        <v>8275</v>
      </c>
      <c r="B7993" t="s">
        <v>940</v>
      </c>
    </row>
    <row r="7994" spans="1:2">
      <c r="A7994" s="8" t="s">
        <v>8276</v>
      </c>
      <c r="B7994" t="s">
        <v>940</v>
      </c>
    </row>
    <row r="7995" spans="1:2">
      <c r="A7995" s="8" t="s">
        <v>8277</v>
      </c>
      <c r="B7995" t="s">
        <v>940</v>
      </c>
    </row>
    <row r="7996" spans="1:2">
      <c r="A7996" s="8" t="s">
        <v>8278</v>
      </c>
      <c r="B7996" t="s">
        <v>940</v>
      </c>
    </row>
    <row r="7997" spans="1:2">
      <c r="A7997" s="8" t="s">
        <v>8279</v>
      </c>
      <c r="B7997" t="s">
        <v>940</v>
      </c>
    </row>
    <row r="7998" spans="1:2">
      <c r="A7998" s="8" t="s">
        <v>8280</v>
      </c>
      <c r="B7998" t="s">
        <v>940</v>
      </c>
    </row>
    <row r="7999" spans="1:2">
      <c r="A7999" s="8" t="s">
        <v>8281</v>
      </c>
      <c r="B7999" t="s">
        <v>940</v>
      </c>
    </row>
    <row r="8000" spans="1:2">
      <c r="A8000" s="8" t="s">
        <v>8282</v>
      </c>
      <c r="B8000" t="s">
        <v>940</v>
      </c>
    </row>
    <row r="8001" spans="1:2">
      <c r="A8001" s="8" t="s">
        <v>8283</v>
      </c>
      <c r="B8001" t="s">
        <v>940</v>
      </c>
    </row>
    <row r="8002" spans="1:2">
      <c r="A8002" s="8" t="s">
        <v>8284</v>
      </c>
      <c r="B8002" t="s">
        <v>940</v>
      </c>
    </row>
    <row r="8003" spans="1:2">
      <c r="A8003" s="8" t="s">
        <v>8285</v>
      </c>
      <c r="B8003" t="s">
        <v>940</v>
      </c>
    </row>
    <row r="8004" spans="1:2">
      <c r="A8004" s="8" t="s">
        <v>8286</v>
      </c>
      <c r="B8004" t="s">
        <v>940</v>
      </c>
    </row>
    <row r="8005" spans="1:2">
      <c r="A8005" s="8" t="s">
        <v>8287</v>
      </c>
      <c r="B8005" t="s">
        <v>940</v>
      </c>
    </row>
    <row r="8006" spans="1:2">
      <c r="A8006" s="8" t="s">
        <v>8288</v>
      </c>
      <c r="B8006" t="s">
        <v>940</v>
      </c>
    </row>
    <row r="8007" spans="1:2">
      <c r="A8007" s="8" t="s">
        <v>8289</v>
      </c>
      <c r="B8007" t="s">
        <v>940</v>
      </c>
    </row>
    <row r="8008" spans="1:2">
      <c r="A8008" s="8" t="s">
        <v>8290</v>
      </c>
      <c r="B8008" t="s">
        <v>940</v>
      </c>
    </row>
    <row r="8009" spans="1:2">
      <c r="A8009" s="8" t="s">
        <v>8291</v>
      </c>
      <c r="B8009" t="s">
        <v>940</v>
      </c>
    </row>
    <row r="8010" spans="1:2">
      <c r="A8010" s="8" t="s">
        <v>8292</v>
      </c>
      <c r="B8010" t="s">
        <v>940</v>
      </c>
    </row>
    <row r="8011" spans="1:2">
      <c r="A8011" s="8" t="s">
        <v>8293</v>
      </c>
      <c r="B8011" t="s">
        <v>940</v>
      </c>
    </row>
    <row r="8012" spans="1:2">
      <c r="A8012" s="8" t="s">
        <v>8294</v>
      </c>
      <c r="B8012" t="s">
        <v>940</v>
      </c>
    </row>
    <row r="8013" spans="1:2">
      <c r="A8013" s="8" t="s">
        <v>8295</v>
      </c>
      <c r="B8013" t="s">
        <v>940</v>
      </c>
    </row>
    <row r="8014" spans="1:2">
      <c r="A8014" s="8" t="s">
        <v>8296</v>
      </c>
      <c r="B8014" t="s">
        <v>940</v>
      </c>
    </row>
    <row r="8015" spans="1:2">
      <c r="A8015" s="8" t="s">
        <v>8297</v>
      </c>
      <c r="B8015" t="s">
        <v>940</v>
      </c>
    </row>
    <row r="8016" spans="1:2">
      <c r="A8016" s="8" t="s">
        <v>8298</v>
      </c>
      <c r="B8016" t="s">
        <v>940</v>
      </c>
    </row>
    <row r="8017" spans="1:2">
      <c r="A8017" s="8" t="s">
        <v>8299</v>
      </c>
      <c r="B8017" t="s">
        <v>940</v>
      </c>
    </row>
    <row r="8018" spans="1:2">
      <c r="A8018" s="8" t="s">
        <v>8300</v>
      </c>
      <c r="B8018" t="s">
        <v>940</v>
      </c>
    </row>
    <row r="8019" spans="1:2">
      <c r="A8019" s="8" t="s">
        <v>8301</v>
      </c>
      <c r="B8019" t="s">
        <v>940</v>
      </c>
    </row>
    <row r="8020" spans="1:2">
      <c r="A8020" s="8" t="s">
        <v>8302</v>
      </c>
      <c r="B8020" t="s">
        <v>940</v>
      </c>
    </row>
    <row r="8021" spans="1:2">
      <c r="A8021" s="8" t="s">
        <v>8303</v>
      </c>
      <c r="B8021" t="s">
        <v>940</v>
      </c>
    </row>
    <row r="8022" spans="1:2">
      <c r="A8022" s="8" t="s">
        <v>8304</v>
      </c>
      <c r="B8022" t="s">
        <v>940</v>
      </c>
    </row>
    <row r="8023" spans="1:2">
      <c r="A8023" s="8" t="s">
        <v>8305</v>
      </c>
      <c r="B8023" t="s">
        <v>940</v>
      </c>
    </row>
    <row r="8024" spans="1:2">
      <c r="A8024" s="8" t="s">
        <v>8306</v>
      </c>
      <c r="B8024" t="s">
        <v>940</v>
      </c>
    </row>
    <row r="8025" spans="1:2">
      <c r="A8025" s="8" t="s">
        <v>8307</v>
      </c>
      <c r="B8025" t="s">
        <v>940</v>
      </c>
    </row>
    <row r="8026" spans="1:2">
      <c r="A8026" s="8" t="s">
        <v>8308</v>
      </c>
      <c r="B8026" t="s">
        <v>940</v>
      </c>
    </row>
    <row r="8027" spans="1:2">
      <c r="A8027" s="8" t="s">
        <v>8309</v>
      </c>
      <c r="B8027" t="s">
        <v>940</v>
      </c>
    </row>
    <row r="8028" spans="1:2">
      <c r="A8028" s="8" t="s">
        <v>8310</v>
      </c>
      <c r="B8028" t="s">
        <v>940</v>
      </c>
    </row>
    <row r="8029" spans="1:2">
      <c r="A8029" s="8" t="s">
        <v>8311</v>
      </c>
      <c r="B8029" t="s">
        <v>940</v>
      </c>
    </row>
    <row r="8030" spans="1:2">
      <c r="A8030" s="8" t="s">
        <v>8312</v>
      </c>
      <c r="B8030" t="s">
        <v>940</v>
      </c>
    </row>
    <row r="8031" spans="1:2">
      <c r="A8031" s="8" t="s">
        <v>8313</v>
      </c>
      <c r="B8031" t="s">
        <v>940</v>
      </c>
    </row>
    <row r="8032" spans="1:2">
      <c r="A8032" s="8" t="s">
        <v>8314</v>
      </c>
      <c r="B8032" t="s">
        <v>940</v>
      </c>
    </row>
    <row r="8033" spans="1:2">
      <c r="A8033" s="8" t="s">
        <v>8315</v>
      </c>
      <c r="B8033" t="s">
        <v>940</v>
      </c>
    </row>
    <row r="8034" spans="1:2">
      <c r="A8034" s="8" t="s">
        <v>8316</v>
      </c>
      <c r="B8034" t="s">
        <v>940</v>
      </c>
    </row>
    <row r="8035" spans="1:2">
      <c r="A8035" s="8" t="s">
        <v>8317</v>
      </c>
      <c r="B8035" t="s">
        <v>940</v>
      </c>
    </row>
    <row r="8036" spans="1:2">
      <c r="A8036" s="8" t="s">
        <v>8318</v>
      </c>
      <c r="B8036" t="s">
        <v>940</v>
      </c>
    </row>
    <row r="8037" spans="1:2">
      <c r="A8037" s="8" t="s">
        <v>8319</v>
      </c>
      <c r="B8037" t="s">
        <v>940</v>
      </c>
    </row>
    <row r="8038" spans="1:2">
      <c r="A8038" s="8" t="s">
        <v>8320</v>
      </c>
      <c r="B8038" t="s">
        <v>940</v>
      </c>
    </row>
    <row r="8039" spans="1:2">
      <c r="A8039" s="8" t="s">
        <v>8321</v>
      </c>
      <c r="B8039" t="s">
        <v>940</v>
      </c>
    </row>
    <row r="8040" spans="1:2">
      <c r="A8040" s="8" t="s">
        <v>8322</v>
      </c>
      <c r="B8040" t="s">
        <v>940</v>
      </c>
    </row>
    <row r="8041" spans="1:2">
      <c r="A8041" s="8" t="s">
        <v>8323</v>
      </c>
      <c r="B8041" t="s">
        <v>940</v>
      </c>
    </row>
    <row r="8042" spans="1:2">
      <c r="A8042" s="8" t="s">
        <v>8324</v>
      </c>
      <c r="B8042" t="s">
        <v>940</v>
      </c>
    </row>
    <row r="8043" spans="1:2">
      <c r="A8043" s="8" t="s">
        <v>8325</v>
      </c>
      <c r="B8043" t="s">
        <v>940</v>
      </c>
    </row>
    <row r="8044" spans="1:2">
      <c r="A8044" s="8" t="s">
        <v>8326</v>
      </c>
      <c r="B8044" t="s">
        <v>940</v>
      </c>
    </row>
    <row r="8045" spans="1:2">
      <c r="A8045" s="8" t="s">
        <v>8327</v>
      </c>
      <c r="B8045" t="s">
        <v>940</v>
      </c>
    </row>
    <row r="8046" spans="1:2">
      <c r="A8046" s="8" t="s">
        <v>8328</v>
      </c>
      <c r="B8046" t="s">
        <v>940</v>
      </c>
    </row>
    <row r="8047" spans="1:2">
      <c r="A8047" s="8" t="s">
        <v>8329</v>
      </c>
      <c r="B8047" t="s">
        <v>940</v>
      </c>
    </row>
    <row r="8048" spans="1:2">
      <c r="A8048" s="8" t="s">
        <v>8330</v>
      </c>
      <c r="B8048" t="s">
        <v>940</v>
      </c>
    </row>
    <row r="8049" spans="1:2">
      <c r="A8049" s="8" t="s">
        <v>8331</v>
      </c>
      <c r="B8049" t="s">
        <v>940</v>
      </c>
    </row>
    <row r="8050" spans="1:2">
      <c r="A8050" s="8" t="s">
        <v>8332</v>
      </c>
      <c r="B8050" t="s">
        <v>940</v>
      </c>
    </row>
    <row r="8051" spans="1:2">
      <c r="A8051" s="8" t="s">
        <v>8333</v>
      </c>
      <c r="B8051" t="s">
        <v>940</v>
      </c>
    </row>
    <row r="8052" spans="1:2">
      <c r="A8052" s="8" t="s">
        <v>8334</v>
      </c>
      <c r="B8052" t="s">
        <v>940</v>
      </c>
    </row>
    <row r="8053" spans="1:2">
      <c r="A8053" s="8" t="s">
        <v>8335</v>
      </c>
      <c r="B8053" t="s">
        <v>940</v>
      </c>
    </row>
    <row r="8054" spans="1:2">
      <c r="A8054" s="8" t="s">
        <v>8336</v>
      </c>
      <c r="B8054" t="s">
        <v>940</v>
      </c>
    </row>
    <row r="8055" spans="1:2">
      <c r="A8055" s="8" t="s">
        <v>8337</v>
      </c>
      <c r="B8055" t="s">
        <v>940</v>
      </c>
    </row>
    <row r="8056" spans="1:2">
      <c r="A8056" s="8" t="s">
        <v>8338</v>
      </c>
      <c r="B8056" t="s">
        <v>940</v>
      </c>
    </row>
    <row r="8057" spans="1:2">
      <c r="A8057" s="8" t="s">
        <v>8339</v>
      </c>
      <c r="B8057" t="s">
        <v>940</v>
      </c>
    </row>
    <row r="8058" spans="1:2">
      <c r="A8058" s="8" t="s">
        <v>8340</v>
      </c>
      <c r="B8058" t="s">
        <v>940</v>
      </c>
    </row>
    <row r="8059" spans="1:2">
      <c r="A8059" s="8" t="s">
        <v>8341</v>
      </c>
      <c r="B8059" t="s">
        <v>940</v>
      </c>
    </row>
    <row r="8060" spans="1:2">
      <c r="A8060" s="8" t="s">
        <v>8342</v>
      </c>
      <c r="B8060" t="s">
        <v>940</v>
      </c>
    </row>
    <row r="8061" spans="1:2">
      <c r="A8061" s="8" t="s">
        <v>8343</v>
      </c>
      <c r="B8061" t="s">
        <v>940</v>
      </c>
    </row>
    <row r="8062" spans="1:2">
      <c r="A8062" s="8" t="s">
        <v>8344</v>
      </c>
      <c r="B8062" t="s">
        <v>940</v>
      </c>
    </row>
    <row r="8063" spans="1:2">
      <c r="A8063" s="8" t="s">
        <v>8345</v>
      </c>
      <c r="B8063" t="s">
        <v>940</v>
      </c>
    </row>
    <row r="8064" spans="1:2">
      <c r="A8064" s="8" t="s">
        <v>8346</v>
      </c>
      <c r="B8064" t="s">
        <v>940</v>
      </c>
    </row>
    <row r="8065" spans="1:2">
      <c r="A8065" s="8" t="s">
        <v>8347</v>
      </c>
      <c r="B8065" t="s">
        <v>940</v>
      </c>
    </row>
    <row r="8066" spans="1:2">
      <c r="A8066" s="8" t="s">
        <v>8348</v>
      </c>
      <c r="B8066" t="s">
        <v>940</v>
      </c>
    </row>
    <row r="8067" spans="1:2">
      <c r="A8067" s="8" t="s">
        <v>8349</v>
      </c>
      <c r="B8067" t="s">
        <v>940</v>
      </c>
    </row>
    <row r="8068" spans="1:2">
      <c r="A8068" s="8" t="s">
        <v>8350</v>
      </c>
      <c r="B8068" t="s">
        <v>940</v>
      </c>
    </row>
    <row r="8069" spans="1:2">
      <c r="A8069" s="8" t="s">
        <v>8351</v>
      </c>
      <c r="B8069" t="s">
        <v>940</v>
      </c>
    </row>
    <row r="8070" spans="1:2">
      <c r="A8070" s="8" t="s">
        <v>8352</v>
      </c>
      <c r="B8070" t="s">
        <v>10513</v>
      </c>
    </row>
    <row r="8071" spans="1:2">
      <c r="A8071" s="8" t="s">
        <v>8353</v>
      </c>
      <c r="B8071" t="s">
        <v>940</v>
      </c>
    </row>
    <row r="8072" spans="1:2">
      <c r="A8072" s="8" t="s">
        <v>8354</v>
      </c>
      <c r="B8072" t="s">
        <v>940</v>
      </c>
    </row>
    <row r="8073" spans="1:2">
      <c r="A8073" s="8" t="s">
        <v>8355</v>
      </c>
      <c r="B8073" t="s">
        <v>940</v>
      </c>
    </row>
    <row r="8074" spans="1:2">
      <c r="A8074" s="8" t="s">
        <v>8356</v>
      </c>
      <c r="B8074" t="s">
        <v>940</v>
      </c>
    </row>
    <row r="8075" spans="1:2">
      <c r="A8075" s="8" t="s">
        <v>8357</v>
      </c>
      <c r="B8075" t="s">
        <v>940</v>
      </c>
    </row>
    <row r="8076" spans="1:2">
      <c r="A8076" s="8" t="s">
        <v>8358</v>
      </c>
      <c r="B8076" t="s">
        <v>940</v>
      </c>
    </row>
    <row r="8077" spans="1:2">
      <c r="A8077" s="8" t="s">
        <v>8359</v>
      </c>
      <c r="B8077" t="s">
        <v>940</v>
      </c>
    </row>
    <row r="8078" spans="1:2">
      <c r="A8078" s="8" t="s">
        <v>8360</v>
      </c>
      <c r="B8078" t="s">
        <v>940</v>
      </c>
    </row>
    <row r="8079" spans="1:2">
      <c r="A8079" s="8" t="s">
        <v>8361</v>
      </c>
      <c r="B8079" t="s">
        <v>940</v>
      </c>
    </row>
    <row r="8080" spans="1:2">
      <c r="A8080" s="8" t="s">
        <v>8362</v>
      </c>
      <c r="B8080" t="s">
        <v>940</v>
      </c>
    </row>
    <row r="8081" spans="1:2">
      <c r="A8081" s="8" t="s">
        <v>8363</v>
      </c>
      <c r="B8081" t="s">
        <v>940</v>
      </c>
    </row>
    <row r="8082" spans="1:2">
      <c r="A8082" s="8" t="s">
        <v>8364</v>
      </c>
      <c r="B8082" t="s">
        <v>940</v>
      </c>
    </row>
    <row r="8083" spans="1:2">
      <c r="A8083" s="8" t="s">
        <v>8365</v>
      </c>
      <c r="B8083" t="s">
        <v>940</v>
      </c>
    </row>
    <row r="8084" spans="1:2">
      <c r="A8084" s="8" t="s">
        <v>8366</v>
      </c>
      <c r="B8084" t="s">
        <v>940</v>
      </c>
    </row>
    <row r="8085" spans="1:2">
      <c r="A8085" s="8" t="s">
        <v>8367</v>
      </c>
      <c r="B8085" t="s">
        <v>940</v>
      </c>
    </row>
    <row r="8086" spans="1:2">
      <c r="A8086" s="8" t="s">
        <v>8368</v>
      </c>
      <c r="B8086" t="s">
        <v>940</v>
      </c>
    </row>
    <row r="8087" spans="1:2">
      <c r="A8087" s="8" t="s">
        <v>8369</v>
      </c>
      <c r="B8087" t="s">
        <v>940</v>
      </c>
    </row>
    <row r="8088" spans="1:2">
      <c r="A8088" s="8" t="s">
        <v>8370</v>
      </c>
      <c r="B8088" t="s">
        <v>940</v>
      </c>
    </row>
    <row r="8089" spans="1:2">
      <c r="A8089" s="8" t="s">
        <v>8371</v>
      </c>
      <c r="B8089" t="s">
        <v>940</v>
      </c>
    </row>
    <row r="8090" spans="1:2">
      <c r="A8090" s="8" t="s">
        <v>8372</v>
      </c>
      <c r="B8090" t="s">
        <v>940</v>
      </c>
    </row>
    <row r="8091" spans="1:2">
      <c r="A8091" s="8" t="s">
        <v>8373</v>
      </c>
      <c r="B8091" t="s">
        <v>940</v>
      </c>
    </row>
    <row r="8092" spans="1:2">
      <c r="A8092" s="8" t="s">
        <v>8374</v>
      </c>
      <c r="B8092" t="s">
        <v>940</v>
      </c>
    </row>
    <row r="8093" spans="1:2">
      <c r="A8093" s="8" t="s">
        <v>8375</v>
      </c>
      <c r="B8093" t="s">
        <v>940</v>
      </c>
    </row>
    <row r="8094" spans="1:2">
      <c r="A8094" s="8" t="s">
        <v>8376</v>
      </c>
      <c r="B8094" t="s">
        <v>940</v>
      </c>
    </row>
    <row r="8095" spans="1:2">
      <c r="A8095" s="8" t="s">
        <v>8377</v>
      </c>
      <c r="B8095" t="s">
        <v>940</v>
      </c>
    </row>
    <row r="8096" spans="1:2">
      <c r="A8096" s="8" t="s">
        <v>8378</v>
      </c>
      <c r="B8096" t="s">
        <v>940</v>
      </c>
    </row>
    <row r="8097" spans="1:2">
      <c r="A8097" s="8" t="s">
        <v>8379</v>
      </c>
      <c r="B8097" t="s">
        <v>940</v>
      </c>
    </row>
    <row r="8098" spans="1:2">
      <c r="A8098" s="8" t="s">
        <v>8380</v>
      </c>
      <c r="B8098" t="s">
        <v>940</v>
      </c>
    </row>
    <row r="8099" spans="1:2">
      <c r="A8099" s="8" t="s">
        <v>8381</v>
      </c>
      <c r="B8099" t="s">
        <v>940</v>
      </c>
    </row>
    <row r="8100" spans="1:2">
      <c r="A8100" s="8" t="s">
        <v>8382</v>
      </c>
      <c r="B8100" t="s">
        <v>940</v>
      </c>
    </row>
    <row r="8101" spans="1:2">
      <c r="A8101" s="8" t="s">
        <v>8383</v>
      </c>
      <c r="B8101" t="s">
        <v>940</v>
      </c>
    </row>
    <row r="8102" spans="1:2">
      <c r="A8102" s="8" t="s">
        <v>8384</v>
      </c>
      <c r="B8102" t="s">
        <v>940</v>
      </c>
    </row>
    <row r="8103" spans="1:2">
      <c r="A8103" s="8" t="s">
        <v>8385</v>
      </c>
      <c r="B8103" t="s">
        <v>940</v>
      </c>
    </row>
    <row r="8104" spans="1:2">
      <c r="A8104" s="8" t="s">
        <v>8386</v>
      </c>
      <c r="B8104" t="s">
        <v>940</v>
      </c>
    </row>
    <row r="8105" spans="1:2">
      <c r="A8105" s="8" t="s">
        <v>8387</v>
      </c>
      <c r="B8105" t="s">
        <v>940</v>
      </c>
    </row>
    <row r="8106" spans="1:2">
      <c r="A8106" s="8" t="s">
        <v>8388</v>
      </c>
      <c r="B8106" t="s">
        <v>940</v>
      </c>
    </row>
    <row r="8107" spans="1:2">
      <c r="A8107" s="8" t="s">
        <v>8389</v>
      </c>
      <c r="B8107" t="s">
        <v>940</v>
      </c>
    </row>
    <row r="8108" spans="1:2">
      <c r="A8108" s="8" t="s">
        <v>8390</v>
      </c>
      <c r="B8108" t="s">
        <v>940</v>
      </c>
    </row>
    <row r="8109" spans="1:2">
      <c r="A8109" s="8" t="s">
        <v>8391</v>
      </c>
      <c r="B8109" t="s">
        <v>940</v>
      </c>
    </row>
    <row r="8110" spans="1:2">
      <c r="A8110" s="8" t="s">
        <v>8392</v>
      </c>
      <c r="B8110" t="s">
        <v>940</v>
      </c>
    </row>
    <row r="8111" spans="1:2">
      <c r="A8111" s="8" t="s">
        <v>8393</v>
      </c>
      <c r="B8111" t="s">
        <v>940</v>
      </c>
    </row>
    <row r="8112" spans="1:2">
      <c r="A8112" s="8" t="s">
        <v>8394</v>
      </c>
      <c r="B8112" t="s">
        <v>940</v>
      </c>
    </row>
    <row r="8113" spans="1:2">
      <c r="A8113" s="8" t="s">
        <v>8395</v>
      </c>
      <c r="B8113" t="s">
        <v>10525</v>
      </c>
    </row>
    <row r="8114" spans="1:2">
      <c r="A8114" s="8" t="s">
        <v>8396</v>
      </c>
      <c r="B8114" t="s">
        <v>940</v>
      </c>
    </row>
    <row r="8115" spans="1:2">
      <c r="A8115" s="8" t="s">
        <v>8397</v>
      </c>
      <c r="B8115" t="s">
        <v>940</v>
      </c>
    </row>
    <row r="8116" spans="1:2">
      <c r="A8116" s="8" t="s">
        <v>8398</v>
      </c>
      <c r="B8116" t="s">
        <v>940</v>
      </c>
    </row>
    <row r="8117" spans="1:2">
      <c r="A8117" s="8" t="s">
        <v>8399</v>
      </c>
      <c r="B8117" t="s">
        <v>940</v>
      </c>
    </row>
    <row r="8118" spans="1:2">
      <c r="A8118" s="8" t="s">
        <v>8400</v>
      </c>
      <c r="B8118" t="s">
        <v>940</v>
      </c>
    </row>
    <row r="8119" spans="1:2">
      <c r="A8119" s="8" t="s">
        <v>8401</v>
      </c>
      <c r="B8119" t="s">
        <v>10386</v>
      </c>
    </row>
    <row r="8120" spans="1:2">
      <c r="A8120" s="8" t="s">
        <v>8402</v>
      </c>
      <c r="B8120" t="s">
        <v>940</v>
      </c>
    </row>
    <row r="8121" spans="1:2">
      <c r="A8121" s="8" t="s">
        <v>8403</v>
      </c>
      <c r="B8121" t="s">
        <v>940</v>
      </c>
    </row>
    <row r="8122" spans="1:2">
      <c r="A8122" s="8" t="s">
        <v>8404</v>
      </c>
      <c r="B8122" t="s">
        <v>940</v>
      </c>
    </row>
    <row r="8123" spans="1:2">
      <c r="A8123" s="8" t="s">
        <v>8405</v>
      </c>
      <c r="B8123" t="s">
        <v>940</v>
      </c>
    </row>
    <row r="8124" spans="1:2">
      <c r="A8124" s="8" t="s">
        <v>8406</v>
      </c>
      <c r="B8124" t="s">
        <v>940</v>
      </c>
    </row>
    <row r="8125" spans="1:2">
      <c r="A8125" s="8" t="s">
        <v>8407</v>
      </c>
      <c r="B8125" t="s">
        <v>940</v>
      </c>
    </row>
    <row r="8126" spans="1:2">
      <c r="A8126" s="8" t="s">
        <v>8408</v>
      </c>
      <c r="B8126" t="s">
        <v>940</v>
      </c>
    </row>
    <row r="8127" spans="1:2">
      <c r="A8127" s="8" t="s">
        <v>8409</v>
      </c>
      <c r="B8127" t="s">
        <v>940</v>
      </c>
    </row>
    <row r="8128" spans="1:2">
      <c r="A8128" s="8" t="s">
        <v>8410</v>
      </c>
      <c r="B8128" t="s">
        <v>940</v>
      </c>
    </row>
    <row r="8129" spans="1:2">
      <c r="A8129" s="8" t="s">
        <v>8411</v>
      </c>
      <c r="B8129" t="s">
        <v>940</v>
      </c>
    </row>
    <row r="8130" spans="1:2">
      <c r="A8130" s="8" t="s">
        <v>8412</v>
      </c>
      <c r="B8130" t="s">
        <v>940</v>
      </c>
    </row>
    <row r="8131" spans="1:2">
      <c r="A8131" s="8" t="s">
        <v>8413</v>
      </c>
      <c r="B8131" t="s">
        <v>940</v>
      </c>
    </row>
    <row r="8132" spans="1:2">
      <c r="A8132" s="8" t="s">
        <v>8414</v>
      </c>
      <c r="B8132" t="s">
        <v>940</v>
      </c>
    </row>
    <row r="8133" spans="1:2">
      <c r="A8133" s="8" t="s">
        <v>8415</v>
      </c>
      <c r="B8133" t="s">
        <v>940</v>
      </c>
    </row>
    <row r="8134" spans="1:2">
      <c r="A8134" s="8" t="s">
        <v>8416</v>
      </c>
      <c r="B8134" t="s">
        <v>940</v>
      </c>
    </row>
    <row r="8135" spans="1:2">
      <c r="A8135" s="8" t="s">
        <v>8417</v>
      </c>
      <c r="B8135" t="s">
        <v>940</v>
      </c>
    </row>
    <row r="8136" spans="1:2">
      <c r="A8136" s="8" t="s">
        <v>8418</v>
      </c>
      <c r="B8136" t="s">
        <v>940</v>
      </c>
    </row>
    <row r="8137" spans="1:2">
      <c r="A8137" s="8" t="s">
        <v>8419</v>
      </c>
      <c r="B8137" t="s">
        <v>940</v>
      </c>
    </row>
    <row r="8138" spans="1:2">
      <c r="A8138" s="8" t="s">
        <v>8420</v>
      </c>
      <c r="B8138" t="s">
        <v>940</v>
      </c>
    </row>
    <row r="8139" spans="1:2">
      <c r="A8139" s="8" t="s">
        <v>8421</v>
      </c>
      <c r="B8139" t="s">
        <v>940</v>
      </c>
    </row>
    <row r="8140" spans="1:2">
      <c r="A8140" s="8" t="s">
        <v>8422</v>
      </c>
      <c r="B8140" t="s">
        <v>940</v>
      </c>
    </row>
    <row r="8141" spans="1:2">
      <c r="A8141" s="8" t="s">
        <v>8423</v>
      </c>
      <c r="B8141" t="s">
        <v>940</v>
      </c>
    </row>
    <row r="8142" spans="1:2">
      <c r="A8142" s="8" t="s">
        <v>8424</v>
      </c>
      <c r="B8142" t="s">
        <v>940</v>
      </c>
    </row>
    <row r="8143" spans="1:2">
      <c r="A8143" s="8" t="s">
        <v>8425</v>
      </c>
      <c r="B8143" t="s">
        <v>940</v>
      </c>
    </row>
    <row r="8144" spans="1:2">
      <c r="A8144" s="8" t="s">
        <v>8426</v>
      </c>
      <c r="B8144" t="s">
        <v>940</v>
      </c>
    </row>
    <row r="8145" spans="1:2">
      <c r="A8145" s="8" t="s">
        <v>8427</v>
      </c>
      <c r="B8145" t="s">
        <v>940</v>
      </c>
    </row>
    <row r="8146" spans="1:2">
      <c r="A8146" s="8" t="s">
        <v>8428</v>
      </c>
      <c r="B8146" t="s">
        <v>940</v>
      </c>
    </row>
    <row r="8147" spans="1:2">
      <c r="A8147" s="8" t="s">
        <v>8429</v>
      </c>
      <c r="B8147" t="s">
        <v>940</v>
      </c>
    </row>
    <row r="8148" spans="1:2">
      <c r="A8148" s="8" t="s">
        <v>8430</v>
      </c>
      <c r="B8148" t="s">
        <v>940</v>
      </c>
    </row>
    <row r="8149" spans="1:2">
      <c r="A8149" s="8" t="s">
        <v>8431</v>
      </c>
      <c r="B8149" t="s">
        <v>940</v>
      </c>
    </row>
    <row r="8150" spans="1:2">
      <c r="A8150" s="8" t="s">
        <v>8432</v>
      </c>
      <c r="B8150" t="s">
        <v>940</v>
      </c>
    </row>
    <row r="8151" spans="1:2">
      <c r="A8151" s="8" t="s">
        <v>8433</v>
      </c>
      <c r="B8151" t="s">
        <v>940</v>
      </c>
    </row>
    <row r="8152" spans="1:2">
      <c r="A8152" s="8" t="s">
        <v>8434</v>
      </c>
      <c r="B8152" t="s">
        <v>940</v>
      </c>
    </row>
    <row r="8153" spans="1:2">
      <c r="A8153" s="8" t="s">
        <v>8435</v>
      </c>
      <c r="B8153" t="s">
        <v>940</v>
      </c>
    </row>
    <row r="8154" spans="1:2">
      <c r="A8154" s="8" t="s">
        <v>8436</v>
      </c>
      <c r="B8154" t="s">
        <v>940</v>
      </c>
    </row>
    <row r="8155" spans="1:2">
      <c r="A8155" s="8" t="s">
        <v>8437</v>
      </c>
      <c r="B8155" t="s">
        <v>940</v>
      </c>
    </row>
    <row r="8156" spans="1:2">
      <c r="A8156" s="8" t="s">
        <v>8438</v>
      </c>
      <c r="B8156" t="s">
        <v>940</v>
      </c>
    </row>
    <row r="8157" spans="1:2">
      <c r="A8157" s="8" t="s">
        <v>8439</v>
      </c>
      <c r="B8157" t="s">
        <v>940</v>
      </c>
    </row>
    <row r="8158" spans="1:2">
      <c r="A8158" s="8" t="s">
        <v>8440</v>
      </c>
      <c r="B8158" t="s">
        <v>940</v>
      </c>
    </row>
    <row r="8159" spans="1:2">
      <c r="A8159" s="8" t="s">
        <v>8441</v>
      </c>
      <c r="B8159" t="s">
        <v>940</v>
      </c>
    </row>
    <row r="8160" spans="1:2">
      <c r="A8160" s="8" t="s">
        <v>8442</v>
      </c>
      <c r="B8160" t="s">
        <v>940</v>
      </c>
    </row>
    <row r="8161" spans="1:2">
      <c r="A8161" s="8" t="s">
        <v>8443</v>
      </c>
      <c r="B8161" t="s">
        <v>940</v>
      </c>
    </row>
    <row r="8162" spans="1:2">
      <c r="A8162" s="8" t="s">
        <v>8444</v>
      </c>
      <c r="B8162" t="s">
        <v>940</v>
      </c>
    </row>
    <row r="8163" spans="1:2">
      <c r="A8163" s="8" t="s">
        <v>8445</v>
      </c>
      <c r="B8163" t="s">
        <v>940</v>
      </c>
    </row>
    <row r="8164" spans="1:2">
      <c r="A8164" s="8" t="s">
        <v>8446</v>
      </c>
      <c r="B8164" t="s">
        <v>940</v>
      </c>
    </row>
    <row r="8165" spans="1:2">
      <c r="A8165" s="8" t="s">
        <v>8447</v>
      </c>
      <c r="B8165" t="s">
        <v>940</v>
      </c>
    </row>
    <row r="8166" spans="1:2">
      <c r="A8166" s="8" t="s">
        <v>8448</v>
      </c>
      <c r="B8166" t="s">
        <v>940</v>
      </c>
    </row>
    <row r="8167" spans="1:2">
      <c r="A8167" s="8" t="s">
        <v>8449</v>
      </c>
      <c r="B8167" t="s">
        <v>940</v>
      </c>
    </row>
    <row r="8168" spans="1:2">
      <c r="A8168" s="8" t="s">
        <v>8450</v>
      </c>
      <c r="B8168" t="s">
        <v>940</v>
      </c>
    </row>
    <row r="8169" spans="1:2">
      <c r="A8169" s="8" t="s">
        <v>8451</v>
      </c>
      <c r="B8169" t="s">
        <v>940</v>
      </c>
    </row>
    <row r="8170" spans="1:2">
      <c r="A8170" s="8" t="s">
        <v>8452</v>
      </c>
      <c r="B8170" t="s">
        <v>940</v>
      </c>
    </row>
    <row r="8171" spans="1:2">
      <c r="A8171" s="8" t="s">
        <v>8453</v>
      </c>
      <c r="B8171" t="s">
        <v>940</v>
      </c>
    </row>
    <row r="8172" spans="1:2">
      <c r="A8172" s="8" t="s">
        <v>8454</v>
      </c>
      <c r="B8172" t="s">
        <v>940</v>
      </c>
    </row>
    <row r="8173" spans="1:2">
      <c r="A8173" s="8" t="s">
        <v>8455</v>
      </c>
      <c r="B8173" t="s">
        <v>940</v>
      </c>
    </row>
    <row r="8174" spans="1:2">
      <c r="A8174" s="8" t="s">
        <v>8456</v>
      </c>
      <c r="B8174" t="s">
        <v>940</v>
      </c>
    </row>
    <row r="8175" spans="1:2">
      <c r="A8175" s="8" t="s">
        <v>8457</v>
      </c>
      <c r="B8175" t="s">
        <v>940</v>
      </c>
    </row>
    <row r="8176" spans="1:2">
      <c r="A8176" s="8" t="s">
        <v>8458</v>
      </c>
      <c r="B8176" t="s">
        <v>940</v>
      </c>
    </row>
    <row r="8177" spans="1:2">
      <c r="A8177" s="8" t="s">
        <v>8459</v>
      </c>
      <c r="B8177" t="s">
        <v>940</v>
      </c>
    </row>
    <row r="8178" spans="1:2">
      <c r="A8178" s="8" t="s">
        <v>8460</v>
      </c>
      <c r="B8178" t="s">
        <v>940</v>
      </c>
    </row>
    <row r="8179" spans="1:2">
      <c r="A8179" s="8" t="s">
        <v>8461</v>
      </c>
      <c r="B8179" t="s">
        <v>940</v>
      </c>
    </row>
    <row r="8180" spans="1:2">
      <c r="A8180" s="8" t="s">
        <v>8462</v>
      </c>
      <c r="B8180" t="s">
        <v>940</v>
      </c>
    </row>
    <row r="8181" spans="1:2">
      <c r="A8181" s="8" t="s">
        <v>8463</v>
      </c>
      <c r="B8181" t="s">
        <v>940</v>
      </c>
    </row>
    <row r="8182" spans="1:2">
      <c r="A8182" s="8" t="s">
        <v>8464</v>
      </c>
      <c r="B8182" t="s">
        <v>940</v>
      </c>
    </row>
    <row r="8183" spans="1:2">
      <c r="A8183" s="8" t="s">
        <v>8465</v>
      </c>
      <c r="B8183" t="s">
        <v>940</v>
      </c>
    </row>
    <row r="8184" spans="1:2">
      <c r="A8184" s="8" t="s">
        <v>8466</v>
      </c>
      <c r="B8184" t="s">
        <v>940</v>
      </c>
    </row>
    <row r="8185" spans="1:2">
      <c r="A8185" s="8" t="s">
        <v>8467</v>
      </c>
      <c r="B8185" t="s">
        <v>940</v>
      </c>
    </row>
    <row r="8186" spans="1:2">
      <c r="A8186" s="8" t="s">
        <v>8468</v>
      </c>
      <c r="B8186" t="s">
        <v>940</v>
      </c>
    </row>
    <row r="8187" spans="1:2">
      <c r="A8187" s="8" t="s">
        <v>8469</v>
      </c>
      <c r="B8187" t="s">
        <v>940</v>
      </c>
    </row>
    <row r="8188" spans="1:2">
      <c r="A8188" s="8" t="s">
        <v>8470</v>
      </c>
      <c r="B8188" t="s">
        <v>940</v>
      </c>
    </row>
    <row r="8189" spans="1:2">
      <c r="A8189" s="8" t="s">
        <v>8471</v>
      </c>
      <c r="B8189" t="s">
        <v>940</v>
      </c>
    </row>
    <row r="8190" spans="1:2">
      <c r="A8190" s="8" t="s">
        <v>8472</v>
      </c>
      <c r="B8190" t="s">
        <v>940</v>
      </c>
    </row>
    <row r="8191" spans="1:2">
      <c r="A8191" s="8" t="s">
        <v>8473</v>
      </c>
      <c r="B8191" t="s">
        <v>940</v>
      </c>
    </row>
    <row r="8192" spans="1:2">
      <c r="A8192" s="8" t="s">
        <v>8474</v>
      </c>
      <c r="B8192" t="s">
        <v>940</v>
      </c>
    </row>
    <row r="8193" spans="1:2">
      <c r="A8193" s="8" t="s">
        <v>8475</v>
      </c>
      <c r="B8193" t="s">
        <v>940</v>
      </c>
    </row>
    <row r="8194" spans="1:2">
      <c r="A8194" s="8" t="s">
        <v>8476</v>
      </c>
      <c r="B8194" t="s">
        <v>940</v>
      </c>
    </row>
    <row r="8195" spans="1:2">
      <c r="A8195" s="8" t="s">
        <v>8477</v>
      </c>
      <c r="B8195" t="s">
        <v>10353</v>
      </c>
    </row>
    <row r="8196" spans="1:2">
      <c r="A8196" s="8" t="s">
        <v>8478</v>
      </c>
      <c r="B8196" t="s">
        <v>940</v>
      </c>
    </row>
    <row r="8197" spans="1:2">
      <c r="A8197" s="8" t="s">
        <v>8479</v>
      </c>
      <c r="B8197" t="s">
        <v>940</v>
      </c>
    </row>
    <row r="8198" spans="1:2">
      <c r="A8198" s="8" t="s">
        <v>8480</v>
      </c>
      <c r="B8198" t="s">
        <v>940</v>
      </c>
    </row>
    <row r="8199" spans="1:2">
      <c r="A8199" s="8" t="s">
        <v>8481</v>
      </c>
      <c r="B8199" t="s">
        <v>940</v>
      </c>
    </row>
    <row r="8200" spans="1:2">
      <c r="A8200" s="8" t="s">
        <v>8482</v>
      </c>
      <c r="B8200" t="s">
        <v>940</v>
      </c>
    </row>
    <row r="8201" spans="1:2">
      <c r="A8201" s="8" t="s">
        <v>8483</v>
      </c>
      <c r="B8201" t="s">
        <v>940</v>
      </c>
    </row>
    <row r="8202" spans="1:2">
      <c r="A8202" s="8" t="s">
        <v>8484</v>
      </c>
      <c r="B8202" t="s">
        <v>940</v>
      </c>
    </row>
    <row r="8203" spans="1:2">
      <c r="A8203" s="8" t="s">
        <v>8485</v>
      </c>
      <c r="B8203" t="s">
        <v>940</v>
      </c>
    </row>
    <row r="8204" spans="1:2">
      <c r="A8204" s="8" t="s">
        <v>8486</v>
      </c>
      <c r="B8204" t="s">
        <v>940</v>
      </c>
    </row>
    <row r="8205" spans="1:2">
      <c r="A8205" s="8" t="s">
        <v>8487</v>
      </c>
      <c r="B8205" t="s">
        <v>940</v>
      </c>
    </row>
    <row r="8206" spans="1:2">
      <c r="A8206" s="8" t="s">
        <v>8488</v>
      </c>
      <c r="B8206" t="s">
        <v>940</v>
      </c>
    </row>
    <row r="8207" spans="1:2">
      <c r="A8207" s="8" t="s">
        <v>8489</v>
      </c>
      <c r="B8207" t="s">
        <v>940</v>
      </c>
    </row>
    <row r="8208" spans="1:2">
      <c r="A8208" s="8" t="s">
        <v>8490</v>
      </c>
      <c r="B8208" t="s">
        <v>940</v>
      </c>
    </row>
    <row r="8209" spans="1:2">
      <c r="A8209" s="8" t="s">
        <v>8491</v>
      </c>
      <c r="B8209" t="s">
        <v>940</v>
      </c>
    </row>
    <row r="8210" spans="1:2">
      <c r="A8210" s="8" t="s">
        <v>8492</v>
      </c>
      <c r="B8210" t="s">
        <v>940</v>
      </c>
    </row>
    <row r="8211" spans="1:2">
      <c r="A8211" s="8" t="s">
        <v>8493</v>
      </c>
      <c r="B8211" t="s">
        <v>940</v>
      </c>
    </row>
    <row r="8212" spans="1:2">
      <c r="A8212" s="8" t="s">
        <v>8494</v>
      </c>
      <c r="B8212" t="s">
        <v>940</v>
      </c>
    </row>
    <row r="8213" spans="1:2">
      <c r="A8213" s="8" t="s">
        <v>8495</v>
      </c>
      <c r="B8213" t="s">
        <v>940</v>
      </c>
    </row>
    <row r="8214" spans="1:2">
      <c r="A8214" s="8" t="s">
        <v>8496</v>
      </c>
      <c r="B8214" t="s">
        <v>940</v>
      </c>
    </row>
    <row r="8215" spans="1:2">
      <c r="A8215" s="8" t="s">
        <v>8497</v>
      </c>
      <c r="B8215" t="s">
        <v>940</v>
      </c>
    </row>
    <row r="8216" spans="1:2">
      <c r="A8216" s="8" t="s">
        <v>8498</v>
      </c>
      <c r="B8216" t="s">
        <v>940</v>
      </c>
    </row>
    <row r="8217" spans="1:2">
      <c r="A8217" s="8" t="s">
        <v>8499</v>
      </c>
      <c r="B8217" t="s">
        <v>940</v>
      </c>
    </row>
    <row r="8218" spans="1:2">
      <c r="A8218" s="8" t="s">
        <v>8500</v>
      </c>
      <c r="B8218" t="s">
        <v>940</v>
      </c>
    </row>
    <row r="8219" spans="1:2">
      <c r="A8219" s="8" t="s">
        <v>8501</v>
      </c>
      <c r="B8219" t="s">
        <v>940</v>
      </c>
    </row>
    <row r="8220" spans="1:2">
      <c r="A8220" s="8" t="s">
        <v>8502</v>
      </c>
      <c r="B8220" t="s">
        <v>940</v>
      </c>
    </row>
    <row r="8221" spans="1:2">
      <c r="A8221" s="8" t="s">
        <v>8503</v>
      </c>
      <c r="B8221" t="s">
        <v>940</v>
      </c>
    </row>
    <row r="8222" spans="1:2">
      <c r="A8222" s="8" t="s">
        <v>8504</v>
      </c>
      <c r="B8222" t="s">
        <v>940</v>
      </c>
    </row>
    <row r="8223" spans="1:2">
      <c r="A8223" s="8" t="s">
        <v>8505</v>
      </c>
      <c r="B8223" t="s">
        <v>940</v>
      </c>
    </row>
    <row r="8224" spans="1:2">
      <c r="A8224" s="8" t="s">
        <v>8506</v>
      </c>
      <c r="B8224" t="s">
        <v>940</v>
      </c>
    </row>
    <row r="8225" spans="1:2">
      <c r="A8225" s="8" t="s">
        <v>8507</v>
      </c>
      <c r="B8225" t="s">
        <v>940</v>
      </c>
    </row>
    <row r="8226" spans="1:2">
      <c r="A8226" s="8" t="s">
        <v>8508</v>
      </c>
      <c r="B8226" t="s">
        <v>940</v>
      </c>
    </row>
    <row r="8227" spans="1:2">
      <c r="A8227" s="8" t="s">
        <v>8509</v>
      </c>
      <c r="B8227" t="s">
        <v>940</v>
      </c>
    </row>
    <row r="8228" spans="1:2">
      <c r="A8228" s="8" t="s">
        <v>8510</v>
      </c>
      <c r="B8228" t="s">
        <v>940</v>
      </c>
    </row>
    <row r="8229" spans="1:2">
      <c r="A8229" s="8" t="s">
        <v>8511</v>
      </c>
      <c r="B8229" t="s">
        <v>940</v>
      </c>
    </row>
    <row r="8230" spans="1:2">
      <c r="A8230" s="8" t="s">
        <v>8512</v>
      </c>
      <c r="B8230" t="s">
        <v>940</v>
      </c>
    </row>
    <row r="8231" spans="1:2">
      <c r="A8231" s="8" t="s">
        <v>8513</v>
      </c>
      <c r="B8231" t="s">
        <v>940</v>
      </c>
    </row>
    <row r="8232" spans="1:2">
      <c r="A8232" s="8" t="s">
        <v>8514</v>
      </c>
      <c r="B8232" t="s">
        <v>940</v>
      </c>
    </row>
    <row r="8233" spans="1:2">
      <c r="A8233" s="8" t="s">
        <v>8515</v>
      </c>
      <c r="B8233" t="s">
        <v>940</v>
      </c>
    </row>
    <row r="8234" spans="1:2">
      <c r="A8234" s="8" t="s">
        <v>8516</v>
      </c>
      <c r="B8234" t="s">
        <v>940</v>
      </c>
    </row>
    <row r="8235" spans="1:2">
      <c r="A8235" s="8" t="s">
        <v>8517</v>
      </c>
      <c r="B8235" t="s">
        <v>940</v>
      </c>
    </row>
    <row r="8236" spans="1:2">
      <c r="A8236" s="8" t="s">
        <v>8518</v>
      </c>
      <c r="B8236" t="s">
        <v>940</v>
      </c>
    </row>
    <row r="8237" spans="1:2">
      <c r="A8237" s="8" t="s">
        <v>8519</v>
      </c>
      <c r="B8237" t="s">
        <v>940</v>
      </c>
    </row>
    <row r="8238" spans="1:2">
      <c r="A8238" s="8" t="s">
        <v>8520</v>
      </c>
      <c r="B8238" t="s">
        <v>940</v>
      </c>
    </row>
    <row r="8239" spans="1:2">
      <c r="A8239" s="8" t="s">
        <v>8521</v>
      </c>
      <c r="B8239" t="s">
        <v>940</v>
      </c>
    </row>
    <row r="8240" spans="1:2">
      <c r="A8240" s="8" t="s">
        <v>8522</v>
      </c>
      <c r="B8240" t="s">
        <v>940</v>
      </c>
    </row>
    <row r="8241" spans="1:2">
      <c r="A8241" s="8" t="s">
        <v>8523</v>
      </c>
      <c r="B8241" t="s">
        <v>940</v>
      </c>
    </row>
    <row r="8242" spans="1:2">
      <c r="A8242" s="8" t="s">
        <v>8524</v>
      </c>
      <c r="B8242" t="s">
        <v>940</v>
      </c>
    </row>
    <row r="8243" spans="1:2">
      <c r="A8243" s="8" t="s">
        <v>8525</v>
      </c>
      <c r="B8243" t="s">
        <v>940</v>
      </c>
    </row>
    <row r="8244" spans="1:2">
      <c r="A8244" s="8" t="s">
        <v>8526</v>
      </c>
      <c r="B8244" t="s">
        <v>940</v>
      </c>
    </row>
    <row r="8245" spans="1:2">
      <c r="A8245" s="8" t="s">
        <v>8527</v>
      </c>
      <c r="B8245" t="s">
        <v>940</v>
      </c>
    </row>
    <row r="8246" spans="1:2">
      <c r="A8246" s="8" t="s">
        <v>8528</v>
      </c>
      <c r="B8246" t="s">
        <v>940</v>
      </c>
    </row>
    <row r="8247" spans="1:2">
      <c r="A8247" s="8" t="s">
        <v>8529</v>
      </c>
      <c r="B8247" t="s">
        <v>940</v>
      </c>
    </row>
    <row r="8248" spans="1:2">
      <c r="A8248" s="8" t="s">
        <v>8530</v>
      </c>
      <c r="B8248" t="s">
        <v>940</v>
      </c>
    </row>
    <row r="8249" spans="1:2">
      <c r="A8249" s="8" t="s">
        <v>8531</v>
      </c>
      <c r="B8249" t="s">
        <v>940</v>
      </c>
    </row>
    <row r="8250" spans="1:2">
      <c r="A8250" s="8" t="s">
        <v>8532</v>
      </c>
      <c r="B8250" t="s">
        <v>940</v>
      </c>
    </row>
    <row r="8251" spans="1:2">
      <c r="A8251" s="8" t="s">
        <v>8533</v>
      </c>
      <c r="B8251" t="s">
        <v>940</v>
      </c>
    </row>
    <row r="8252" spans="1:2">
      <c r="A8252" s="8" t="s">
        <v>8534</v>
      </c>
      <c r="B8252" t="s">
        <v>940</v>
      </c>
    </row>
    <row r="8253" spans="1:2">
      <c r="A8253" s="8" t="s">
        <v>8535</v>
      </c>
      <c r="B8253" t="s">
        <v>940</v>
      </c>
    </row>
    <row r="8254" spans="1:2">
      <c r="A8254" s="8" t="s">
        <v>8536</v>
      </c>
      <c r="B8254" t="s">
        <v>940</v>
      </c>
    </row>
    <row r="8255" spans="1:2">
      <c r="A8255" s="8" t="s">
        <v>8537</v>
      </c>
      <c r="B8255" t="s">
        <v>940</v>
      </c>
    </row>
    <row r="8256" spans="1:2">
      <c r="A8256" s="8" t="s">
        <v>8538</v>
      </c>
      <c r="B8256" t="s">
        <v>940</v>
      </c>
    </row>
    <row r="8257" spans="1:2">
      <c r="A8257" s="8" t="s">
        <v>8539</v>
      </c>
      <c r="B8257" t="s">
        <v>940</v>
      </c>
    </row>
    <row r="8258" spans="1:2">
      <c r="A8258" s="8" t="s">
        <v>8540</v>
      </c>
      <c r="B8258" t="s">
        <v>940</v>
      </c>
    </row>
    <row r="8259" spans="1:2">
      <c r="A8259" s="8" t="s">
        <v>8541</v>
      </c>
      <c r="B8259" t="s">
        <v>940</v>
      </c>
    </row>
    <row r="8260" spans="1:2">
      <c r="A8260" s="8" t="s">
        <v>8542</v>
      </c>
      <c r="B8260" t="s">
        <v>940</v>
      </c>
    </row>
    <row r="8261" spans="1:2">
      <c r="A8261" s="8" t="s">
        <v>8543</v>
      </c>
      <c r="B8261" t="s">
        <v>940</v>
      </c>
    </row>
    <row r="8262" spans="1:2">
      <c r="A8262" s="8" t="s">
        <v>8544</v>
      </c>
      <c r="B8262" t="s">
        <v>940</v>
      </c>
    </row>
    <row r="8263" spans="1:2">
      <c r="A8263" s="8" t="s">
        <v>8545</v>
      </c>
      <c r="B8263" t="s">
        <v>940</v>
      </c>
    </row>
    <row r="8264" spans="1:2">
      <c r="A8264" s="8" t="s">
        <v>8546</v>
      </c>
      <c r="B8264" t="s">
        <v>940</v>
      </c>
    </row>
    <row r="8265" spans="1:2">
      <c r="A8265" s="8" t="s">
        <v>8547</v>
      </c>
      <c r="B8265" t="s">
        <v>10306</v>
      </c>
    </row>
    <row r="8266" spans="1:2">
      <c r="A8266" s="8" t="s">
        <v>8548</v>
      </c>
      <c r="B8266" t="s">
        <v>940</v>
      </c>
    </row>
    <row r="8267" spans="1:2">
      <c r="A8267" s="8" t="s">
        <v>8549</v>
      </c>
      <c r="B8267" t="s">
        <v>940</v>
      </c>
    </row>
    <row r="8268" spans="1:2">
      <c r="A8268" s="8" t="s">
        <v>8550</v>
      </c>
      <c r="B8268" t="s">
        <v>940</v>
      </c>
    </row>
    <row r="8269" spans="1:2">
      <c r="A8269" s="8" t="s">
        <v>8551</v>
      </c>
      <c r="B8269" t="s">
        <v>940</v>
      </c>
    </row>
    <row r="8270" spans="1:2">
      <c r="A8270" s="8" t="s">
        <v>8552</v>
      </c>
      <c r="B8270" t="s">
        <v>940</v>
      </c>
    </row>
    <row r="8271" spans="1:2">
      <c r="A8271" s="8" t="s">
        <v>8553</v>
      </c>
      <c r="B8271" t="s">
        <v>940</v>
      </c>
    </row>
    <row r="8272" spans="1:2">
      <c r="A8272" s="8" t="s">
        <v>8554</v>
      </c>
      <c r="B8272" t="s">
        <v>940</v>
      </c>
    </row>
    <row r="8273" spans="1:2">
      <c r="A8273" s="8" t="s">
        <v>8555</v>
      </c>
      <c r="B8273" t="s">
        <v>940</v>
      </c>
    </row>
    <row r="8274" spans="1:2">
      <c r="A8274" s="8" t="s">
        <v>8556</v>
      </c>
      <c r="B8274" t="s">
        <v>940</v>
      </c>
    </row>
    <row r="8275" spans="1:2">
      <c r="A8275" s="8" t="s">
        <v>8557</v>
      </c>
      <c r="B8275" t="s">
        <v>940</v>
      </c>
    </row>
    <row r="8276" spans="1:2">
      <c r="A8276" s="8" t="s">
        <v>8558</v>
      </c>
      <c r="B8276" t="s">
        <v>940</v>
      </c>
    </row>
    <row r="8277" spans="1:2">
      <c r="A8277" s="8" t="s">
        <v>8559</v>
      </c>
      <c r="B8277" t="s">
        <v>940</v>
      </c>
    </row>
    <row r="8278" spans="1:2">
      <c r="A8278" s="8" t="s">
        <v>8560</v>
      </c>
      <c r="B8278" t="s">
        <v>940</v>
      </c>
    </row>
    <row r="8279" spans="1:2">
      <c r="A8279" s="8" t="s">
        <v>8561</v>
      </c>
      <c r="B8279" t="s">
        <v>940</v>
      </c>
    </row>
    <row r="8280" spans="1:2">
      <c r="A8280" s="8" t="s">
        <v>8562</v>
      </c>
      <c r="B8280" t="s">
        <v>940</v>
      </c>
    </row>
    <row r="8281" spans="1:2">
      <c r="A8281" s="8" t="s">
        <v>8563</v>
      </c>
      <c r="B8281" t="s">
        <v>940</v>
      </c>
    </row>
    <row r="8282" spans="1:2">
      <c r="A8282" s="8" t="s">
        <v>8564</v>
      </c>
      <c r="B8282" t="s">
        <v>940</v>
      </c>
    </row>
    <row r="8283" spans="1:2">
      <c r="A8283" s="8" t="s">
        <v>8565</v>
      </c>
      <c r="B8283" t="s">
        <v>940</v>
      </c>
    </row>
    <row r="8284" spans="1:2">
      <c r="A8284" s="8" t="s">
        <v>8566</v>
      </c>
      <c r="B8284" t="s">
        <v>940</v>
      </c>
    </row>
    <row r="8285" spans="1:2">
      <c r="A8285" s="8" t="s">
        <v>8567</v>
      </c>
      <c r="B8285" t="s">
        <v>940</v>
      </c>
    </row>
    <row r="8286" spans="1:2">
      <c r="A8286" s="8" t="s">
        <v>8568</v>
      </c>
      <c r="B8286" t="s">
        <v>940</v>
      </c>
    </row>
    <row r="8287" spans="1:2">
      <c r="A8287" s="8" t="s">
        <v>8569</v>
      </c>
      <c r="B8287" t="s">
        <v>940</v>
      </c>
    </row>
    <row r="8288" spans="1:2">
      <c r="A8288" s="8" t="s">
        <v>8570</v>
      </c>
      <c r="B8288" t="s">
        <v>940</v>
      </c>
    </row>
    <row r="8289" spans="1:2">
      <c r="A8289" s="8" t="s">
        <v>8571</v>
      </c>
      <c r="B8289" t="s">
        <v>940</v>
      </c>
    </row>
    <row r="8290" spans="1:2">
      <c r="A8290" s="8" t="s">
        <v>8572</v>
      </c>
      <c r="B8290" t="s">
        <v>940</v>
      </c>
    </row>
    <row r="8291" spans="1:2">
      <c r="A8291" s="8" t="s">
        <v>8573</v>
      </c>
      <c r="B8291" t="s">
        <v>940</v>
      </c>
    </row>
    <row r="8292" spans="1:2">
      <c r="A8292" s="8" t="s">
        <v>8574</v>
      </c>
      <c r="B8292" t="s">
        <v>940</v>
      </c>
    </row>
    <row r="8293" spans="1:2">
      <c r="A8293" s="8" t="s">
        <v>8575</v>
      </c>
      <c r="B8293" t="s">
        <v>940</v>
      </c>
    </row>
    <row r="8294" spans="1:2">
      <c r="A8294" s="8" t="s">
        <v>8576</v>
      </c>
      <c r="B8294" t="s">
        <v>940</v>
      </c>
    </row>
    <row r="8295" spans="1:2">
      <c r="A8295" s="8" t="s">
        <v>8577</v>
      </c>
      <c r="B8295" t="s">
        <v>940</v>
      </c>
    </row>
    <row r="8296" spans="1:2">
      <c r="A8296" s="8" t="s">
        <v>8578</v>
      </c>
      <c r="B8296" t="s">
        <v>940</v>
      </c>
    </row>
    <row r="8297" spans="1:2">
      <c r="A8297" s="8" t="s">
        <v>8579</v>
      </c>
      <c r="B8297" t="s">
        <v>940</v>
      </c>
    </row>
    <row r="8298" spans="1:2">
      <c r="A8298" s="8" t="s">
        <v>8580</v>
      </c>
      <c r="B8298" t="s">
        <v>940</v>
      </c>
    </row>
    <row r="8299" spans="1:2">
      <c r="A8299" s="8" t="s">
        <v>8581</v>
      </c>
      <c r="B8299" t="s">
        <v>940</v>
      </c>
    </row>
    <row r="8300" spans="1:2">
      <c r="A8300" s="8" t="s">
        <v>8582</v>
      </c>
      <c r="B8300" t="s">
        <v>940</v>
      </c>
    </row>
    <row r="8301" spans="1:2">
      <c r="A8301" s="8" t="s">
        <v>8583</v>
      </c>
      <c r="B8301" t="s">
        <v>940</v>
      </c>
    </row>
    <row r="8302" spans="1:2">
      <c r="A8302" s="8" t="s">
        <v>8584</v>
      </c>
      <c r="B8302" t="s">
        <v>940</v>
      </c>
    </row>
    <row r="8303" spans="1:2">
      <c r="A8303" s="8" t="s">
        <v>8585</v>
      </c>
      <c r="B8303" t="s">
        <v>940</v>
      </c>
    </row>
    <row r="8304" spans="1:2">
      <c r="A8304" s="8" t="s">
        <v>8586</v>
      </c>
      <c r="B8304" t="s">
        <v>940</v>
      </c>
    </row>
    <row r="8305" spans="1:2">
      <c r="A8305" s="8" t="s">
        <v>8587</v>
      </c>
      <c r="B8305" t="s">
        <v>940</v>
      </c>
    </row>
    <row r="8306" spans="1:2">
      <c r="A8306" s="8" t="s">
        <v>8588</v>
      </c>
      <c r="B8306" t="s">
        <v>940</v>
      </c>
    </row>
    <row r="8307" spans="1:2">
      <c r="A8307" s="8" t="s">
        <v>8589</v>
      </c>
      <c r="B8307" t="s">
        <v>940</v>
      </c>
    </row>
    <row r="8308" spans="1:2">
      <c r="A8308" s="8" t="s">
        <v>8590</v>
      </c>
      <c r="B8308" t="s">
        <v>940</v>
      </c>
    </row>
    <row r="8309" spans="1:2">
      <c r="A8309" s="8" t="s">
        <v>8591</v>
      </c>
      <c r="B8309" t="s">
        <v>940</v>
      </c>
    </row>
    <row r="8310" spans="1:2">
      <c r="A8310" s="8" t="s">
        <v>8592</v>
      </c>
      <c r="B8310" t="s">
        <v>940</v>
      </c>
    </row>
    <row r="8311" spans="1:2">
      <c r="A8311" s="8" t="s">
        <v>8593</v>
      </c>
      <c r="B8311" t="s">
        <v>940</v>
      </c>
    </row>
    <row r="8312" spans="1:2">
      <c r="A8312" s="8" t="s">
        <v>8594</v>
      </c>
      <c r="B8312" t="s">
        <v>940</v>
      </c>
    </row>
    <row r="8313" spans="1:2">
      <c r="A8313" s="8" t="s">
        <v>8595</v>
      </c>
      <c r="B8313" t="s">
        <v>940</v>
      </c>
    </row>
    <row r="8314" spans="1:2">
      <c r="A8314" s="8" t="s">
        <v>8596</v>
      </c>
      <c r="B8314" t="s">
        <v>940</v>
      </c>
    </row>
    <row r="8315" spans="1:2">
      <c r="A8315" s="8" t="s">
        <v>8597</v>
      </c>
      <c r="B8315" t="s">
        <v>940</v>
      </c>
    </row>
    <row r="8316" spans="1:2">
      <c r="A8316" s="8" t="s">
        <v>8598</v>
      </c>
      <c r="B8316" t="s">
        <v>940</v>
      </c>
    </row>
    <row r="8317" spans="1:2">
      <c r="A8317" s="8" t="s">
        <v>8599</v>
      </c>
      <c r="B8317" t="s">
        <v>940</v>
      </c>
    </row>
    <row r="8318" spans="1:2">
      <c r="A8318" s="8" t="s">
        <v>8600</v>
      </c>
      <c r="B8318" t="s">
        <v>940</v>
      </c>
    </row>
    <row r="8319" spans="1:2">
      <c r="A8319" s="8" t="s">
        <v>8601</v>
      </c>
      <c r="B8319" t="s">
        <v>940</v>
      </c>
    </row>
    <row r="8320" spans="1:2">
      <c r="A8320" s="8" t="s">
        <v>8602</v>
      </c>
      <c r="B8320" t="s">
        <v>940</v>
      </c>
    </row>
    <row r="8321" spans="1:2">
      <c r="A8321" s="8" t="s">
        <v>8603</v>
      </c>
      <c r="B8321" t="s">
        <v>940</v>
      </c>
    </row>
    <row r="8322" spans="1:2">
      <c r="A8322" s="8" t="s">
        <v>8604</v>
      </c>
      <c r="B8322" t="s">
        <v>940</v>
      </c>
    </row>
    <row r="8323" spans="1:2">
      <c r="A8323" s="8" t="s">
        <v>8605</v>
      </c>
      <c r="B8323" t="s">
        <v>940</v>
      </c>
    </row>
    <row r="8324" spans="1:2">
      <c r="A8324" s="8" t="s">
        <v>8606</v>
      </c>
      <c r="B8324" t="s">
        <v>940</v>
      </c>
    </row>
    <row r="8325" spans="1:2">
      <c r="A8325" s="8" t="s">
        <v>8607</v>
      </c>
      <c r="B8325" t="s">
        <v>940</v>
      </c>
    </row>
    <row r="8326" spans="1:2">
      <c r="A8326" s="8" t="s">
        <v>8608</v>
      </c>
      <c r="B8326" t="s">
        <v>940</v>
      </c>
    </row>
    <row r="8327" spans="1:2">
      <c r="A8327" s="8" t="s">
        <v>8609</v>
      </c>
      <c r="B8327" t="s">
        <v>940</v>
      </c>
    </row>
    <row r="8328" spans="1:2">
      <c r="A8328" s="8" t="s">
        <v>8610</v>
      </c>
      <c r="B8328" t="s">
        <v>940</v>
      </c>
    </row>
    <row r="8329" spans="1:2">
      <c r="A8329" s="8" t="s">
        <v>8611</v>
      </c>
      <c r="B8329" t="s">
        <v>940</v>
      </c>
    </row>
    <row r="8330" spans="1:2">
      <c r="A8330" s="8" t="s">
        <v>8612</v>
      </c>
      <c r="B8330" t="s">
        <v>940</v>
      </c>
    </row>
    <row r="8331" spans="1:2">
      <c r="A8331" s="8" t="s">
        <v>8613</v>
      </c>
      <c r="B8331" t="s">
        <v>940</v>
      </c>
    </row>
    <row r="8332" spans="1:2">
      <c r="A8332" s="8" t="s">
        <v>8614</v>
      </c>
      <c r="B8332" t="s">
        <v>940</v>
      </c>
    </row>
    <row r="8333" spans="1:2">
      <c r="A8333" s="8" t="s">
        <v>8615</v>
      </c>
      <c r="B8333" t="s">
        <v>940</v>
      </c>
    </row>
    <row r="8334" spans="1:2">
      <c r="A8334" s="8" t="s">
        <v>8616</v>
      </c>
      <c r="B8334" t="s">
        <v>940</v>
      </c>
    </row>
    <row r="8335" spans="1:2">
      <c r="A8335" s="8" t="s">
        <v>8617</v>
      </c>
      <c r="B8335" t="s">
        <v>940</v>
      </c>
    </row>
    <row r="8336" spans="1:2">
      <c r="A8336" s="8" t="s">
        <v>8618</v>
      </c>
      <c r="B8336" t="s">
        <v>940</v>
      </c>
    </row>
    <row r="8337" spans="1:2">
      <c r="A8337" s="8" t="s">
        <v>8619</v>
      </c>
      <c r="B8337" t="s">
        <v>940</v>
      </c>
    </row>
    <row r="8338" spans="1:2">
      <c r="A8338" s="8" t="s">
        <v>8620</v>
      </c>
      <c r="B8338" t="s">
        <v>940</v>
      </c>
    </row>
    <row r="8339" spans="1:2">
      <c r="A8339" s="8" t="s">
        <v>8621</v>
      </c>
      <c r="B8339" t="s">
        <v>940</v>
      </c>
    </row>
    <row r="8340" spans="1:2">
      <c r="A8340" s="8" t="s">
        <v>8622</v>
      </c>
      <c r="B8340" t="s">
        <v>940</v>
      </c>
    </row>
    <row r="8341" spans="1:2">
      <c r="A8341" s="8" t="s">
        <v>8623</v>
      </c>
      <c r="B8341" t="s">
        <v>940</v>
      </c>
    </row>
    <row r="8342" spans="1:2">
      <c r="A8342" s="8" t="s">
        <v>8624</v>
      </c>
      <c r="B8342" t="s">
        <v>940</v>
      </c>
    </row>
    <row r="8343" spans="1:2">
      <c r="A8343" s="8" t="s">
        <v>8625</v>
      </c>
      <c r="B8343" t="s">
        <v>940</v>
      </c>
    </row>
    <row r="8344" spans="1:2">
      <c r="A8344" s="8" t="s">
        <v>8626</v>
      </c>
      <c r="B8344" t="s">
        <v>940</v>
      </c>
    </row>
    <row r="8345" spans="1:2">
      <c r="A8345" s="8" t="s">
        <v>8627</v>
      </c>
      <c r="B8345" t="s">
        <v>940</v>
      </c>
    </row>
    <row r="8346" spans="1:2">
      <c r="A8346" s="8" t="s">
        <v>8628</v>
      </c>
      <c r="B8346" t="s">
        <v>940</v>
      </c>
    </row>
    <row r="8347" spans="1:2">
      <c r="A8347" s="8" t="s">
        <v>8629</v>
      </c>
      <c r="B8347" t="s">
        <v>940</v>
      </c>
    </row>
    <row r="8348" spans="1:2">
      <c r="A8348" s="8" t="s">
        <v>8630</v>
      </c>
      <c r="B8348" t="s">
        <v>940</v>
      </c>
    </row>
    <row r="8349" spans="1:2">
      <c r="A8349" s="8" t="s">
        <v>8631</v>
      </c>
      <c r="B8349" t="s">
        <v>940</v>
      </c>
    </row>
    <row r="8350" spans="1:2">
      <c r="A8350" s="8" t="s">
        <v>8632</v>
      </c>
      <c r="B8350" t="s">
        <v>940</v>
      </c>
    </row>
    <row r="8351" spans="1:2">
      <c r="A8351" s="8" t="s">
        <v>8633</v>
      </c>
      <c r="B8351" t="s">
        <v>940</v>
      </c>
    </row>
    <row r="8352" spans="1:2">
      <c r="A8352" s="8" t="s">
        <v>8634</v>
      </c>
      <c r="B8352" t="s">
        <v>940</v>
      </c>
    </row>
    <row r="8353" spans="1:2">
      <c r="A8353" s="8" t="s">
        <v>8635</v>
      </c>
      <c r="B8353" t="s">
        <v>940</v>
      </c>
    </row>
    <row r="8354" spans="1:2">
      <c r="A8354" s="8" t="s">
        <v>8636</v>
      </c>
      <c r="B8354" t="s">
        <v>940</v>
      </c>
    </row>
    <row r="8355" spans="1:2">
      <c r="A8355" s="8" t="s">
        <v>8637</v>
      </c>
      <c r="B8355" t="s">
        <v>940</v>
      </c>
    </row>
    <row r="8356" spans="1:2">
      <c r="A8356" s="8" t="s">
        <v>8638</v>
      </c>
      <c r="B8356" t="s">
        <v>940</v>
      </c>
    </row>
    <row r="8357" spans="1:2">
      <c r="A8357" s="8" t="s">
        <v>8639</v>
      </c>
      <c r="B8357" t="s">
        <v>940</v>
      </c>
    </row>
    <row r="8358" spans="1:2">
      <c r="A8358" s="8" t="s">
        <v>8640</v>
      </c>
      <c r="B8358" t="s">
        <v>940</v>
      </c>
    </row>
    <row r="8359" spans="1:2">
      <c r="A8359" s="8" t="s">
        <v>8641</v>
      </c>
      <c r="B8359" t="s">
        <v>940</v>
      </c>
    </row>
    <row r="8360" spans="1:2">
      <c r="A8360" s="8" t="s">
        <v>8642</v>
      </c>
      <c r="B8360" t="s">
        <v>940</v>
      </c>
    </row>
    <row r="8361" spans="1:2">
      <c r="A8361" s="8" t="s">
        <v>8643</v>
      </c>
      <c r="B8361" t="s">
        <v>940</v>
      </c>
    </row>
    <row r="8362" spans="1:2">
      <c r="A8362" s="8" t="s">
        <v>8644</v>
      </c>
      <c r="B8362" t="s">
        <v>940</v>
      </c>
    </row>
    <row r="8363" spans="1:2">
      <c r="A8363" s="8" t="s">
        <v>8645</v>
      </c>
      <c r="B8363" t="s">
        <v>940</v>
      </c>
    </row>
    <row r="8364" spans="1:2">
      <c r="A8364" s="8" t="s">
        <v>8646</v>
      </c>
      <c r="B8364" t="s">
        <v>940</v>
      </c>
    </row>
    <row r="8365" spans="1:2">
      <c r="A8365" s="8" t="s">
        <v>8647</v>
      </c>
      <c r="B8365" t="s">
        <v>940</v>
      </c>
    </row>
    <row r="8366" spans="1:2">
      <c r="A8366" s="8" t="s">
        <v>8648</v>
      </c>
      <c r="B8366" t="s">
        <v>940</v>
      </c>
    </row>
    <row r="8367" spans="1:2">
      <c r="A8367" s="8" t="s">
        <v>8649</v>
      </c>
      <c r="B8367" t="s">
        <v>940</v>
      </c>
    </row>
    <row r="8368" spans="1:2">
      <c r="A8368" s="8" t="s">
        <v>8650</v>
      </c>
      <c r="B8368" t="s">
        <v>940</v>
      </c>
    </row>
    <row r="8369" spans="1:2">
      <c r="A8369" s="8" t="s">
        <v>8651</v>
      </c>
      <c r="B8369" t="s">
        <v>940</v>
      </c>
    </row>
    <row r="8370" spans="1:2">
      <c r="A8370" s="8" t="s">
        <v>8652</v>
      </c>
      <c r="B8370" t="s">
        <v>940</v>
      </c>
    </row>
    <row r="8371" spans="1:2">
      <c r="A8371" s="8" t="s">
        <v>8653</v>
      </c>
      <c r="B8371" t="s">
        <v>940</v>
      </c>
    </row>
    <row r="8372" spans="1:2">
      <c r="A8372" s="8" t="s">
        <v>8654</v>
      </c>
      <c r="B8372" t="s">
        <v>940</v>
      </c>
    </row>
    <row r="8373" spans="1:2">
      <c r="A8373" s="8" t="s">
        <v>8655</v>
      </c>
      <c r="B8373" t="s">
        <v>940</v>
      </c>
    </row>
    <row r="8374" spans="1:2">
      <c r="A8374" s="8" t="s">
        <v>8656</v>
      </c>
      <c r="B8374" t="s">
        <v>940</v>
      </c>
    </row>
    <row r="8375" spans="1:2">
      <c r="A8375" s="8" t="s">
        <v>8657</v>
      </c>
      <c r="B8375" t="s">
        <v>940</v>
      </c>
    </row>
    <row r="8376" spans="1:2">
      <c r="A8376" s="8" t="s">
        <v>8658</v>
      </c>
      <c r="B8376" t="s">
        <v>940</v>
      </c>
    </row>
    <row r="8377" spans="1:2">
      <c r="A8377" s="8" t="s">
        <v>8659</v>
      </c>
      <c r="B8377" t="s">
        <v>940</v>
      </c>
    </row>
    <row r="8378" spans="1:2">
      <c r="A8378" s="8" t="s">
        <v>8660</v>
      </c>
      <c r="B8378" t="s">
        <v>940</v>
      </c>
    </row>
    <row r="8379" spans="1:2">
      <c r="A8379" s="8" t="s">
        <v>8661</v>
      </c>
      <c r="B8379" t="s">
        <v>10418</v>
      </c>
    </row>
    <row r="8380" spans="1:2">
      <c r="A8380" s="8" t="s">
        <v>8662</v>
      </c>
      <c r="B8380" t="s">
        <v>940</v>
      </c>
    </row>
    <row r="8381" spans="1:2">
      <c r="A8381" s="8" t="s">
        <v>8663</v>
      </c>
      <c r="B8381" t="s">
        <v>940</v>
      </c>
    </row>
    <row r="8382" spans="1:2">
      <c r="A8382" s="8" t="s">
        <v>8664</v>
      </c>
      <c r="B8382" t="s">
        <v>940</v>
      </c>
    </row>
    <row r="8383" spans="1:2">
      <c r="A8383" s="8" t="s">
        <v>8665</v>
      </c>
      <c r="B8383" t="s">
        <v>940</v>
      </c>
    </row>
    <row r="8384" spans="1:2">
      <c r="A8384" s="8" t="s">
        <v>8666</v>
      </c>
      <c r="B8384" t="s">
        <v>940</v>
      </c>
    </row>
    <row r="8385" spans="1:2">
      <c r="A8385" s="8" t="s">
        <v>8667</v>
      </c>
      <c r="B8385" t="s">
        <v>940</v>
      </c>
    </row>
    <row r="8386" spans="1:2">
      <c r="A8386" s="8" t="s">
        <v>8668</v>
      </c>
      <c r="B8386" t="s">
        <v>940</v>
      </c>
    </row>
    <row r="8387" spans="1:2">
      <c r="A8387" s="8" t="s">
        <v>8669</v>
      </c>
      <c r="B8387" t="s">
        <v>940</v>
      </c>
    </row>
    <row r="8388" spans="1:2">
      <c r="A8388" s="8" t="s">
        <v>8670</v>
      </c>
      <c r="B8388" t="s">
        <v>940</v>
      </c>
    </row>
    <row r="8389" spans="1:2">
      <c r="A8389" s="8" t="s">
        <v>8671</v>
      </c>
      <c r="B8389" t="s">
        <v>940</v>
      </c>
    </row>
    <row r="8390" spans="1:2">
      <c r="A8390" s="8" t="s">
        <v>8672</v>
      </c>
      <c r="B8390" t="s">
        <v>940</v>
      </c>
    </row>
    <row r="8391" spans="1:2">
      <c r="A8391" s="8" t="s">
        <v>8673</v>
      </c>
      <c r="B8391" t="s">
        <v>940</v>
      </c>
    </row>
    <row r="8392" spans="1:2">
      <c r="A8392" s="8" t="s">
        <v>8674</v>
      </c>
      <c r="B8392" t="s">
        <v>940</v>
      </c>
    </row>
    <row r="8393" spans="1:2">
      <c r="A8393" s="8" t="s">
        <v>8675</v>
      </c>
      <c r="B8393" t="s">
        <v>940</v>
      </c>
    </row>
    <row r="8394" spans="1:2">
      <c r="A8394" s="8" t="s">
        <v>8676</v>
      </c>
      <c r="B8394" t="s">
        <v>940</v>
      </c>
    </row>
    <row r="8395" spans="1:2">
      <c r="A8395" s="8" t="s">
        <v>8677</v>
      </c>
      <c r="B8395" t="s">
        <v>940</v>
      </c>
    </row>
    <row r="8396" spans="1:2">
      <c r="A8396" s="8" t="s">
        <v>8678</v>
      </c>
      <c r="B8396" t="s">
        <v>940</v>
      </c>
    </row>
    <row r="8397" spans="1:2">
      <c r="A8397" s="8" t="s">
        <v>8679</v>
      </c>
      <c r="B8397" t="s">
        <v>940</v>
      </c>
    </row>
    <row r="8398" spans="1:2">
      <c r="A8398" s="8" t="s">
        <v>8680</v>
      </c>
      <c r="B8398" t="s">
        <v>940</v>
      </c>
    </row>
    <row r="8399" spans="1:2">
      <c r="A8399" s="8" t="s">
        <v>8681</v>
      </c>
      <c r="B8399" t="s">
        <v>940</v>
      </c>
    </row>
    <row r="8400" spans="1:2">
      <c r="A8400" s="8" t="s">
        <v>8682</v>
      </c>
      <c r="B8400" t="s">
        <v>940</v>
      </c>
    </row>
    <row r="8401" spans="1:2">
      <c r="A8401" s="8" t="s">
        <v>8683</v>
      </c>
      <c r="B8401" t="s">
        <v>940</v>
      </c>
    </row>
    <row r="8402" spans="1:2">
      <c r="A8402" s="8" t="s">
        <v>8684</v>
      </c>
      <c r="B8402" t="s">
        <v>940</v>
      </c>
    </row>
    <row r="8403" spans="1:2">
      <c r="A8403" s="8" t="s">
        <v>8685</v>
      </c>
      <c r="B8403" t="s">
        <v>940</v>
      </c>
    </row>
    <row r="8404" spans="1:2">
      <c r="A8404" s="8" t="s">
        <v>8686</v>
      </c>
      <c r="B8404" t="s">
        <v>940</v>
      </c>
    </row>
    <row r="8405" spans="1:2">
      <c r="A8405" s="8" t="s">
        <v>8687</v>
      </c>
      <c r="B8405" t="s">
        <v>940</v>
      </c>
    </row>
    <row r="8406" spans="1:2">
      <c r="A8406" s="8" t="s">
        <v>8688</v>
      </c>
      <c r="B8406" t="s">
        <v>940</v>
      </c>
    </row>
    <row r="8407" spans="1:2">
      <c r="A8407" s="8" t="s">
        <v>8689</v>
      </c>
      <c r="B8407" t="s">
        <v>940</v>
      </c>
    </row>
    <row r="8408" spans="1:2">
      <c r="A8408" s="8" t="s">
        <v>8690</v>
      </c>
      <c r="B8408" t="s">
        <v>940</v>
      </c>
    </row>
    <row r="8409" spans="1:2">
      <c r="A8409" s="8" t="s">
        <v>8691</v>
      </c>
      <c r="B8409" t="s">
        <v>940</v>
      </c>
    </row>
    <row r="8410" spans="1:2">
      <c r="A8410" s="8" t="s">
        <v>8692</v>
      </c>
      <c r="B8410" t="s">
        <v>940</v>
      </c>
    </row>
    <row r="8411" spans="1:2">
      <c r="A8411" s="8" t="s">
        <v>8693</v>
      </c>
      <c r="B8411" t="s">
        <v>940</v>
      </c>
    </row>
    <row r="8412" spans="1:2">
      <c r="A8412" s="8" t="s">
        <v>8694</v>
      </c>
      <c r="B8412" t="s">
        <v>940</v>
      </c>
    </row>
    <row r="8413" spans="1:2">
      <c r="A8413" s="8" t="s">
        <v>8695</v>
      </c>
      <c r="B8413" t="s">
        <v>940</v>
      </c>
    </row>
    <row r="8414" spans="1:2">
      <c r="A8414" s="8" t="s">
        <v>8696</v>
      </c>
      <c r="B8414" t="s">
        <v>940</v>
      </c>
    </row>
    <row r="8415" spans="1:2">
      <c r="A8415" s="8" t="s">
        <v>8697</v>
      </c>
      <c r="B8415" t="s">
        <v>940</v>
      </c>
    </row>
    <row r="8416" spans="1:2">
      <c r="A8416" s="8" t="s">
        <v>8698</v>
      </c>
      <c r="B8416" t="s">
        <v>940</v>
      </c>
    </row>
    <row r="8417" spans="1:2">
      <c r="A8417" s="8" t="s">
        <v>8699</v>
      </c>
      <c r="B8417" t="s">
        <v>940</v>
      </c>
    </row>
    <row r="8418" spans="1:2">
      <c r="A8418" s="8" t="s">
        <v>8700</v>
      </c>
      <c r="B8418" t="s">
        <v>940</v>
      </c>
    </row>
    <row r="8419" spans="1:2">
      <c r="A8419" s="8" t="s">
        <v>8701</v>
      </c>
      <c r="B8419" t="s">
        <v>940</v>
      </c>
    </row>
    <row r="8420" spans="1:2">
      <c r="A8420" s="8" t="s">
        <v>8702</v>
      </c>
      <c r="B8420" t="s">
        <v>940</v>
      </c>
    </row>
    <row r="8421" spans="1:2">
      <c r="A8421" s="8" t="s">
        <v>8703</v>
      </c>
      <c r="B8421" t="s">
        <v>940</v>
      </c>
    </row>
    <row r="8422" spans="1:2">
      <c r="A8422" s="8" t="s">
        <v>8704</v>
      </c>
      <c r="B8422" t="s">
        <v>940</v>
      </c>
    </row>
    <row r="8423" spans="1:2">
      <c r="A8423" s="8" t="s">
        <v>8705</v>
      </c>
      <c r="B8423" t="s">
        <v>940</v>
      </c>
    </row>
    <row r="8424" spans="1:2">
      <c r="A8424" s="8" t="s">
        <v>8706</v>
      </c>
      <c r="B8424" t="s">
        <v>940</v>
      </c>
    </row>
    <row r="8425" spans="1:2">
      <c r="A8425" s="8" t="s">
        <v>8707</v>
      </c>
      <c r="B8425" t="s">
        <v>940</v>
      </c>
    </row>
    <row r="8426" spans="1:2">
      <c r="A8426" s="8" t="s">
        <v>8708</v>
      </c>
      <c r="B8426" t="s">
        <v>940</v>
      </c>
    </row>
    <row r="8427" spans="1:2">
      <c r="A8427" s="8" t="s">
        <v>8709</v>
      </c>
      <c r="B8427" t="s">
        <v>940</v>
      </c>
    </row>
    <row r="8428" spans="1:2">
      <c r="A8428" s="8" t="s">
        <v>8710</v>
      </c>
      <c r="B8428" t="s">
        <v>940</v>
      </c>
    </row>
    <row r="8429" spans="1:2">
      <c r="A8429" s="8" t="s">
        <v>8711</v>
      </c>
      <c r="B8429" t="s">
        <v>940</v>
      </c>
    </row>
    <row r="8430" spans="1:2">
      <c r="A8430" s="8" t="s">
        <v>8712</v>
      </c>
      <c r="B8430" t="s">
        <v>940</v>
      </c>
    </row>
    <row r="8431" spans="1:2">
      <c r="A8431" s="8" t="s">
        <v>8713</v>
      </c>
      <c r="B8431" t="s">
        <v>940</v>
      </c>
    </row>
    <row r="8432" spans="1:2">
      <c r="A8432" s="8" t="s">
        <v>8714</v>
      </c>
      <c r="B8432" t="s">
        <v>940</v>
      </c>
    </row>
    <row r="8433" spans="1:2">
      <c r="A8433" s="8" t="s">
        <v>8715</v>
      </c>
      <c r="B8433" t="s">
        <v>940</v>
      </c>
    </row>
    <row r="8434" spans="1:2">
      <c r="A8434" s="8" t="s">
        <v>8716</v>
      </c>
      <c r="B8434" t="s">
        <v>940</v>
      </c>
    </row>
    <row r="8435" spans="1:2">
      <c r="A8435" s="8" t="s">
        <v>8717</v>
      </c>
      <c r="B8435" t="s">
        <v>940</v>
      </c>
    </row>
    <row r="8436" spans="1:2">
      <c r="A8436" s="8" t="s">
        <v>8718</v>
      </c>
      <c r="B8436" t="s">
        <v>940</v>
      </c>
    </row>
    <row r="8437" spans="1:2">
      <c r="A8437" s="8" t="s">
        <v>8719</v>
      </c>
      <c r="B8437" t="s">
        <v>940</v>
      </c>
    </row>
    <row r="8438" spans="1:2">
      <c r="A8438" s="8" t="s">
        <v>8720</v>
      </c>
      <c r="B8438" t="s">
        <v>940</v>
      </c>
    </row>
    <row r="8439" spans="1:2">
      <c r="A8439" s="8" t="s">
        <v>8721</v>
      </c>
      <c r="B8439" t="s">
        <v>940</v>
      </c>
    </row>
    <row r="8440" spans="1:2">
      <c r="A8440" s="8" t="s">
        <v>8722</v>
      </c>
      <c r="B8440" t="s">
        <v>940</v>
      </c>
    </row>
    <row r="8441" spans="1:2">
      <c r="A8441" s="8" t="s">
        <v>8723</v>
      </c>
      <c r="B8441" t="s">
        <v>940</v>
      </c>
    </row>
    <row r="8442" spans="1:2">
      <c r="A8442" s="8" t="s">
        <v>8724</v>
      </c>
      <c r="B8442" t="s">
        <v>940</v>
      </c>
    </row>
    <row r="8443" spans="1:2">
      <c r="A8443" s="8" t="s">
        <v>8725</v>
      </c>
      <c r="B8443" t="s">
        <v>940</v>
      </c>
    </row>
    <row r="8444" spans="1:2">
      <c r="A8444" s="8" t="s">
        <v>8726</v>
      </c>
      <c r="B8444" t="s">
        <v>940</v>
      </c>
    </row>
    <row r="8445" spans="1:2">
      <c r="A8445" s="8" t="s">
        <v>8727</v>
      </c>
      <c r="B8445" t="s">
        <v>940</v>
      </c>
    </row>
    <row r="8446" spans="1:2">
      <c r="A8446" s="8" t="s">
        <v>8728</v>
      </c>
      <c r="B8446" t="s">
        <v>940</v>
      </c>
    </row>
    <row r="8447" spans="1:2">
      <c r="A8447" s="8" t="s">
        <v>8729</v>
      </c>
      <c r="B8447" t="s">
        <v>940</v>
      </c>
    </row>
    <row r="8448" spans="1:2">
      <c r="A8448" s="8" t="s">
        <v>8730</v>
      </c>
      <c r="B8448" t="s">
        <v>940</v>
      </c>
    </row>
    <row r="8449" spans="1:2">
      <c r="A8449" s="8" t="s">
        <v>8731</v>
      </c>
      <c r="B8449" t="s">
        <v>940</v>
      </c>
    </row>
    <row r="8450" spans="1:2">
      <c r="A8450" s="8" t="s">
        <v>8732</v>
      </c>
      <c r="B8450" t="s">
        <v>940</v>
      </c>
    </row>
    <row r="8451" spans="1:2">
      <c r="A8451" s="8" t="s">
        <v>8733</v>
      </c>
      <c r="B8451" t="s">
        <v>940</v>
      </c>
    </row>
    <row r="8452" spans="1:2">
      <c r="A8452" s="8" t="s">
        <v>8734</v>
      </c>
      <c r="B8452" t="s">
        <v>940</v>
      </c>
    </row>
    <row r="8453" spans="1:2">
      <c r="A8453" s="8" t="s">
        <v>8735</v>
      </c>
      <c r="B8453" t="s">
        <v>940</v>
      </c>
    </row>
    <row r="8454" spans="1:2">
      <c r="A8454" s="8" t="s">
        <v>8736</v>
      </c>
      <c r="B8454" t="s">
        <v>940</v>
      </c>
    </row>
    <row r="8455" spans="1:2">
      <c r="A8455" s="8" t="s">
        <v>8737</v>
      </c>
      <c r="B8455" t="s">
        <v>940</v>
      </c>
    </row>
    <row r="8456" spans="1:2">
      <c r="A8456" s="8" t="s">
        <v>8738</v>
      </c>
      <c r="B8456" t="s">
        <v>940</v>
      </c>
    </row>
    <row r="8457" spans="1:2">
      <c r="A8457" s="8" t="s">
        <v>8739</v>
      </c>
      <c r="B8457" t="s">
        <v>940</v>
      </c>
    </row>
    <row r="8458" spans="1:2">
      <c r="A8458" s="8" t="s">
        <v>8740</v>
      </c>
      <c r="B8458" t="s">
        <v>940</v>
      </c>
    </row>
    <row r="8459" spans="1:2">
      <c r="A8459" s="8" t="s">
        <v>8741</v>
      </c>
      <c r="B8459" t="s">
        <v>940</v>
      </c>
    </row>
    <row r="8460" spans="1:2">
      <c r="A8460" s="8" t="s">
        <v>8742</v>
      </c>
      <c r="B8460" t="s">
        <v>940</v>
      </c>
    </row>
    <row r="8461" spans="1:2">
      <c r="A8461" s="8" t="s">
        <v>8743</v>
      </c>
      <c r="B8461" t="s">
        <v>940</v>
      </c>
    </row>
    <row r="8462" spans="1:2">
      <c r="A8462" s="8" t="s">
        <v>8744</v>
      </c>
      <c r="B8462" t="s">
        <v>940</v>
      </c>
    </row>
    <row r="8463" spans="1:2">
      <c r="A8463" s="8" t="s">
        <v>8745</v>
      </c>
      <c r="B8463" t="s">
        <v>940</v>
      </c>
    </row>
    <row r="8464" spans="1:2">
      <c r="A8464" s="8" t="s">
        <v>8746</v>
      </c>
      <c r="B8464" t="s">
        <v>940</v>
      </c>
    </row>
    <row r="8465" spans="1:2">
      <c r="A8465" s="8" t="s">
        <v>8747</v>
      </c>
      <c r="B8465" t="s">
        <v>940</v>
      </c>
    </row>
    <row r="8466" spans="1:2">
      <c r="A8466" s="8" t="s">
        <v>8748</v>
      </c>
      <c r="B8466" t="s">
        <v>940</v>
      </c>
    </row>
    <row r="8467" spans="1:2">
      <c r="A8467" s="8" t="s">
        <v>8749</v>
      </c>
      <c r="B8467" t="s">
        <v>940</v>
      </c>
    </row>
    <row r="8468" spans="1:2">
      <c r="A8468" s="8" t="s">
        <v>8750</v>
      </c>
      <c r="B8468" t="s">
        <v>940</v>
      </c>
    </row>
    <row r="8469" spans="1:2">
      <c r="A8469" s="8" t="s">
        <v>8751</v>
      </c>
      <c r="B8469" t="s">
        <v>940</v>
      </c>
    </row>
    <row r="8470" spans="1:2">
      <c r="A8470" s="8" t="s">
        <v>8752</v>
      </c>
      <c r="B8470" t="s">
        <v>940</v>
      </c>
    </row>
    <row r="8471" spans="1:2">
      <c r="A8471" s="8" t="s">
        <v>8753</v>
      </c>
      <c r="B8471" t="s">
        <v>940</v>
      </c>
    </row>
    <row r="8472" spans="1:2">
      <c r="A8472" s="8" t="s">
        <v>8754</v>
      </c>
      <c r="B8472" t="s">
        <v>940</v>
      </c>
    </row>
    <row r="8473" spans="1:2">
      <c r="A8473" s="8" t="s">
        <v>8755</v>
      </c>
      <c r="B8473" t="s">
        <v>940</v>
      </c>
    </row>
    <row r="8474" spans="1:2">
      <c r="A8474" s="8" t="s">
        <v>8756</v>
      </c>
      <c r="B8474" t="s">
        <v>940</v>
      </c>
    </row>
    <row r="8475" spans="1:2">
      <c r="A8475" s="8" t="s">
        <v>8757</v>
      </c>
      <c r="B8475" t="s">
        <v>940</v>
      </c>
    </row>
    <row r="8476" spans="1:2">
      <c r="A8476" s="8" t="s">
        <v>8758</v>
      </c>
      <c r="B8476" t="s">
        <v>940</v>
      </c>
    </row>
    <row r="8477" spans="1:2">
      <c r="A8477" s="8" t="s">
        <v>8759</v>
      </c>
      <c r="B8477" t="s">
        <v>940</v>
      </c>
    </row>
    <row r="8478" spans="1:2">
      <c r="A8478" s="8" t="s">
        <v>8760</v>
      </c>
      <c r="B8478" t="s">
        <v>940</v>
      </c>
    </row>
    <row r="8479" spans="1:2">
      <c r="A8479" s="8" t="s">
        <v>8761</v>
      </c>
      <c r="B8479" t="s">
        <v>940</v>
      </c>
    </row>
    <row r="8480" spans="1:2">
      <c r="A8480" s="8" t="s">
        <v>8762</v>
      </c>
      <c r="B8480" t="s">
        <v>940</v>
      </c>
    </row>
    <row r="8481" spans="1:2">
      <c r="A8481" s="8" t="s">
        <v>8763</v>
      </c>
      <c r="B8481" t="s">
        <v>940</v>
      </c>
    </row>
    <row r="8482" spans="1:2">
      <c r="A8482" s="8" t="s">
        <v>8764</v>
      </c>
      <c r="B8482" t="s">
        <v>940</v>
      </c>
    </row>
    <row r="8483" spans="1:2">
      <c r="A8483" s="8" t="s">
        <v>8765</v>
      </c>
      <c r="B8483" t="s">
        <v>940</v>
      </c>
    </row>
    <row r="8484" spans="1:2">
      <c r="A8484" s="8" t="s">
        <v>8766</v>
      </c>
      <c r="B8484" t="s">
        <v>940</v>
      </c>
    </row>
    <row r="8485" spans="1:2">
      <c r="A8485" s="8" t="s">
        <v>8767</v>
      </c>
      <c r="B8485" t="s">
        <v>940</v>
      </c>
    </row>
    <row r="8486" spans="1:2">
      <c r="A8486" s="8" t="s">
        <v>8768</v>
      </c>
      <c r="B8486" t="s">
        <v>940</v>
      </c>
    </row>
    <row r="8487" spans="1:2">
      <c r="A8487" s="8" t="s">
        <v>8769</v>
      </c>
      <c r="B8487" t="s">
        <v>940</v>
      </c>
    </row>
    <row r="8488" spans="1:2">
      <c r="A8488" s="8" t="s">
        <v>8770</v>
      </c>
      <c r="B8488" t="s">
        <v>940</v>
      </c>
    </row>
    <row r="8489" spans="1:2">
      <c r="A8489" s="8" t="s">
        <v>8771</v>
      </c>
      <c r="B8489" t="s">
        <v>940</v>
      </c>
    </row>
    <row r="8490" spans="1:2">
      <c r="A8490" s="8" t="s">
        <v>8772</v>
      </c>
      <c r="B8490" t="s">
        <v>940</v>
      </c>
    </row>
    <row r="8491" spans="1:2">
      <c r="A8491" s="8" t="s">
        <v>8773</v>
      </c>
      <c r="B8491" t="s">
        <v>940</v>
      </c>
    </row>
    <row r="8492" spans="1:2">
      <c r="A8492" s="8" t="s">
        <v>8774</v>
      </c>
      <c r="B8492" t="s">
        <v>940</v>
      </c>
    </row>
    <row r="8493" spans="1:2">
      <c r="A8493" s="8" t="s">
        <v>8775</v>
      </c>
      <c r="B8493" t="s">
        <v>940</v>
      </c>
    </row>
    <row r="8494" spans="1:2">
      <c r="A8494" s="8" t="s">
        <v>8776</v>
      </c>
      <c r="B8494" t="s">
        <v>940</v>
      </c>
    </row>
    <row r="8495" spans="1:2">
      <c r="A8495" s="8" t="s">
        <v>8777</v>
      </c>
      <c r="B8495" t="s">
        <v>940</v>
      </c>
    </row>
    <row r="8496" spans="1:2">
      <c r="A8496" s="8" t="s">
        <v>8778</v>
      </c>
      <c r="B8496" t="s">
        <v>940</v>
      </c>
    </row>
    <row r="8497" spans="1:2">
      <c r="A8497" s="8" t="s">
        <v>8779</v>
      </c>
      <c r="B8497" t="s">
        <v>940</v>
      </c>
    </row>
    <row r="8498" spans="1:2">
      <c r="A8498" s="8" t="s">
        <v>8780</v>
      </c>
      <c r="B8498" t="s">
        <v>940</v>
      </c>
    </row>
    <row r="8499" spans="1:2">
      <c r="A8499" s="8" t="s">
        <v>8781</v>
      </c>
      <c r="B8499" t="s">
        <v>940</v>
      </c>
    </row>
    <row r="8500" spans="1:2">
      <c r="A8500" s="8" t="s">
        <v>8782</v>
      </c>
      <c r="B8500" t="s">
        <v>940</v>
      </c>
    </row>
    <row r="8501" spans="1:2">
      <c r="A8501" s="8" t="s">
        <v>8783</v>
      </c>
      <c r="B8501" t="s">
        <v>940</v>
      </c>
    </row>
    <row r="8502" spans="1:2">
      <c r="A8502" s="8" t="s">
        <v>8784</v>
      </c>
      <c r="B8502" t="s">
        <v>940</v>
      </c>
    </row>
    <row r="8503" spans="1:2">
      <c r="A8503" s="8" t="s">
        <v>8785</v>
      </c>
      <c r="B8503" t="s">
        <v>940</v>
      </c>
    </row>
    <row r="8504" spans="1:2">
      <c r="A8504" s="8" t="s">
        <v>8786</v>
      </c>
      <c r="B8504" t="s">
        <v>940</v>
      </c>
    </row>
    <row r="8505" spans="1:2">
      <c r="A8505" s="8" t="s">
        <v>8787</v>
      </c>
      <c r="B8505" t="s">
        <v>940</v>
      </c>
    </row>
    <row r="8506" spans="1:2">
      <c r="A8506" s="8" t="s">
        <v>8788</v>
      </c>
      <c r="B8506" t="s">
        <v>940</v>
      </c>
    </row>
    <row r="8507" spans="1:2">
      <c r="A8507" s="8" t="s">
        <v>8789</v>
      </c>
      <c r="B8507" t="s">
        <v>940</v>
      </c>
    </row>
    <row r="8508" spans="1:2">
      <c r="A8508" s="8" t="s">
        <v>8790</v>
      </c>
      <c r="B8508" t="s">
        <v>940</v>
      </c>
    </row>
    <row r="8509" spans="1:2">
      <c r="A8509" s="8" t="s">
        <v>8791</v>
      </c>
      <c r="B8509" t="s">
        <v>940</v>
      </c>
    </row>
    <row r="8510" spans="1:2">
      <c r="A8510" s="8" t="s">
        <v>8792</v>
      </c>
      <c r="B8510" t="s">
        <v>940</v>
      </c>
    </row>
    <row r="8511" spans="1:2">
      <c r="A8511" s="8" t="s">
        <v>8793</v>
      </c>
      <c r="B8511" t="s">
        <v>940</v>
      </c>
    </row>
    <row r="8512" spans="1:2">
      <c r="A8512" s="8" t="s">
        <v>8794</v>
      </c>
      <c r="B8512" t="s">
        <v>940</v>
      </c>
    </row>
    <row r="8513" spans="1:2">
      <c r="A8513" s="8" t="s">
        <v>8795</v>
      </c>
      <c r="B8513" t="s">
        <v>940</v>
      </c>
    </row>
    <row r="8514" spans="1:2">
      <c r="A8514" s="8" t="s">
        <v>8796</v>
      </c>
      <c r="B8514" t="s">
        <v>940</v>
      </c>
    </row>
    <row r="8515" spans="1:2">
      <c r="A8515" s="8" t="s">
        <v>8797</v>
      </c>
      <c r="B8515" t="s">
        <v>940</v>
      </c>
    </row>
    <row r="8516" spans="1:2">
      <c r="A8516" s="8" t="s">
        <v>8798</v>
      </c>
      <c r="B8516" t="s">
        <v>940</v>
      </c>
    </row>
    <row r="8517" spans="1:2">
      <c r="A8517" s="8" t="s">
        <v>8799</v>
      </c>
      <c r="B8517" t="s">
        <v>940</v>
      </c>
    </row>
    <row r="8518" spans="1:2">
      <c r="A8518" s="8" t="s">
        <v>8800</v>
      </c>
      <c r="B8518" t="s">
        <v>940</v>
      </c>
    </row>
    <row r="8519" spans="1:2">
      <c r="A8519" s="8" t="s">
        <v>8801</v>
      </c>
      <c r="B8519" t="s">
        <v>940</v>
      </c>
    </row>
    <row r="8520" spans="1:2">
      <c r="A8520" s="8" t="s">
        <v>8802</v>
      </c>
      <c r="B8520" t="s">
        <v>940</v>
      </c>
    </row>
    <row r="8521" spans="1:2">
      <c r="A8521" s="8" t="s">
        <v>8803</v>
      </c>
      <c r="B8521" t="s">
        <v>940</v>
      </c>
    </row>
    <row r="8522" spans="1:2">
      <c r="A8522" s="8" t="s">
        <v>8804</v>
      </c>
      <c r="B8522" t="s">
        <v>940</v>
      </c>
    </row>
    <row r="8523" spans="1:2">
      <c r="A8523" s="8" t="s">
        <v>8805</v>
      </c>
      <c r="B8523" t="s">
        <v>940</v>
      </c>
    </row>
    <row r="8524" spans="1:2">
      <c r="A8524" s="8" t="s">
        <v>8806</v>
      </c>
      <c r="B8524" t="s">
        <v>940</v>
      </c>
    </row>
    <row r="8525" spans="1:2">
      <c r="A8525" s="8" t="s">
        <v>8807</v>
      </c>
      <c r="B8525" t="s">
        <v>940</v>
      </c>
    </row>
    <row r="8526" spans="1:2">
      <c r="A8526" s="8" t="s">
        <v>8808</v>
      </c>
      <c r="B8526" t="s">
        <v>940</v>
      </c>
    </row>
    <row r="8527" spans="1:2">
      <c r="A8527" s="8" t="s">
        <v>8809</v>
      </c>
      <c r="B8527" t="s">
        <v>940</v>
      </c>
    </row>
    <row r="8528" spans="1:2">
      <c r="A8528" s="8" t="s">
        <v>8810</v>
      </c>
      <c r="B8528" t="s">
        <v>940</v>
      </c>
    </row>
    <row r="8529" spans="1:2">
      <c r="A8529" s="8" t="s">
        <v>8811</v>
      </c>
      <c r="B8529" t="s">
        <v>940</v>
      </c>
    </row>
    <row r="8530" spans="1:2">
      <c r="A8530" s="8" t="s">
        <v>8812</v>
      </c>
      <c r="B8530" t="s">
        <v>940</v>
      </c>
    </row>
    <row r="8531" spans="1:2">
      <c r="A8531" s="8" t="s">
        <v>8813</v>
      </c>
      <c r="B8531" t="s">
        <v>940</v>
      </c>
    </row>
    <row r="8532" spans="1:2">
      <c r="A8532" s="8" t="s">
        <v>8814</v>
      </c>
      <c r="B8532" t="s">
        <v>940</v>
      </c>
    </row>
    <row r="8533" spans="1:2">
      <c r="A8533" s="8" t="s">
        <v>8815</v>
      </c>
      <c r="B8533" t="s">
        <v>940</v>
      </c>
    </row>
    <row r="8534" spans="1:2">
      <c r="A8534" s="8" t="s">
        <v>8816</v>
      </c>
      <c r="B8534" t="s">
        <v>940</v>
      </c>
    </row>
    <row r="8535" spans="1:2">
      <c r="A8535" s="8" t="s">
        <v>8817</v>
      </c>
      <c r="B8535" t="s">
        <v>940</v>
      </c>
    </row>
    <row r="8536" spans="1:2">
      <c r="A8536" s="8" t="s">
        <v>8818</v>
      </c>
      <c r="B8536" t="s">
        <v>940</v>
      </c>
    </row>
    <row r="8537" spans="1:2">
      <c r="A8537" s="8" t="s">
        <v>8819</v>
      </c>
      <c r="B8537" t="s">
        <v>940</v>
      </c>
    </row>
    <row r="8538" spans="1:2">
      <c r="A8538" s="8" t="s">
        <v>8820</v>
      </c>
      <c r="B8538" t="s">
        <v>940</v>
      </c>
    </row>
    <row r="8539" spans="1:2">
      <c r="A8539" s="8" t="s">
        <v>8821</v>
      </c>
      <c r="B8539" t="s">
        <v>940</v>
      </c>
    </row>
    <row r="8540" spans="1:2">
      <c r="A8540" s="8" t="s">
        <v>8822</v>
      </c>
      <c r="B8540" t="s">
        <v>940</v>
      </c>
    </row>
    <row r="8541" spans="1:2">
      <c r="A8541" s="8" t="s">
        <v>8823</v>
      </c>
      <c r="B8541" t="s">
        <v>940</v>
      </c>
    </row>
    <row r="8542" spans="1:2">
      <c r="A8542" s="8" t="s">
        <v>8824</v>
      </c>
      <c r="B8542" t="s">
        <v>940</v>
      </c>
    </row>
    <row r="8543" spans="1:2">
      <c r="A8543" s="8" t="s">
        <v>8825</v>
      </c>
      <c r="B8543" t="s">
        <v>940</v>
      </c>
    </row>
    <row r="8544" spans="1:2">
      <c r="A8544" s="8" t="s">
        <v>8826</v>
      </c>
      <c r="B8544" t="s">
        <v>940</v>
      </c>
    </row>
    <row r="8545" spans="1:2">
      <c r="A8545" s="8" t="s">
        <v>8827</v>
      </c>
      <c r="B8545" t="s">
        <v>940</v>
      </c>
    </row>
    <row r="8546" spans="1:2">
      <c r="A8546" s="8" t="s">
        <v>8828</v>
      </c>
      <c r="B8546" t="s">
        <v>940</v>
      </c>
    </row>
    <row r="8547" spans="1:2">
      <c r="A8547" s="8" t="s">
        <v>8829</v>
      </c>
      <c r="B8547" t="s">
        <v>940</v>
      </c>
    </row>
    <row r="8548" spans="1:2">
      <c r="A8548" s="8" t="s">
        <v>8830</v>
      </c>
      <c r="B8548" t="s">
        <v>940</v>
      </c>
    </row>
    <row r="8549" spans="1:2">
      <c r="A8549" s="8" t="s">
        <v>8831</v>
      </c>
      <c r="B8549" t="s">
        <v>940</v>
      </c>
    </row>
    <row r="8550" spans="1:2">
      <c r="A8550" s="8" t="s">
        <v>8832</v>
      </c>
      <c r="B8550" t="s">
        <v>940</v>
      </c>
    </row>
    <row r="8551" spans="1:2">
      <c r="A8551" s="8" t="s">
        <v>8833</v>
      </c>
      <c r="B8551" t="s">
        <v>940</v>
      </c>
    </row>
    <row r="8552" spans="1:2">
      <c r="A8552" s="8" t="s">
        <v>8834</v>
      </c>
      <c r="B8552" t="s">
        <v>940</v>
      </c>
    </row>
    <row r="8553" spans="1:2">
      <c r="A8553" s="8" t="s">
        <v>8835</v>
      </c>
      <c r="B8553" t="s">
        <v>940</v>
      </c>
    </row>
    <row r="8554" spans="1:2">
      <c r="A8554" s="8" t="s">
        <v>8836</v>
      </c>
      <c r="B8554" t="s">
        <v>940</v>
      </c>
    </row>
    <row r="8555" spans="1:2">
      <c r="A8555" s="8" t="s">
        <v>8837</v>
      </c>
      <c r="B8555" t="s">
        <v>940</v>
      </c>
    </row>
    <row r="8556" spans="1:2">
      <c r="A8556" s="8" t="s">
        <v>8838</v>
      </c>
      <c r="B8556" t="s">
        <v>940</v>
      </c>
    </row>
    <row r="8557" spans="1:2">
      <c r="A8557" s="8" t="s">
        <v>8839</v>
      </c>
      <c r="B8557" t="s">
        <v>940</v>
      </c>
    </row>
    <row r="8558" spans="1:2">
      <c r="A8558" s="8" t="s">
        <v>8840</v>
      </c>
      <c r="B8558" t="s">
        <v>940</v>
      </c>
    </row>
    <row r="8559" spans="1:2">
      <c r="A8559" s="8" t="s">
        <v>8841</v>
      </c>
      <c r="B8559" t="s">
        <v>940</v>
      </c>
    </row>
    <row r="8560" spans="1:2">
      <c r="A8560" s="8" t="s">
        <v>8842</v>
      </c>
      <c r="B8560" t="s">
        <v>940</v>
      </c>
    </row>
    <row r="8561" spans="1:2">
      <c r="A8561" s="8" t="s">
        <v>8843</v>
      </c>
      <c r="B8561" t="s">
        <v>940</v>
      </c>
    </row>
    <row r="8562" spans="1:2">
      <c r="A8562" s="8" t="s">
        <v>8844</v>
      </c>
      <c r="B8562" t="s">
        <v>940</v>
      </c>
    </row>
    <row r="8563" spans="1:2">
      <c r="A8563" s="8" t="s">
        <v>8845</v>
      </c>
      <c r="B8563" t="s">
        <v>940</v>
      </c>
    </row>
    <row r="8564" spans="1:2">
      <c r="A8564" s="8" t="s">
        <v>8846</v>
      </c>
      <c r="B8564" t="s">
        <v>940</v>
      </c>
    </row>
    <row r="8565" spans="1:2">
      <c r="A8565" s="8" t="s">
        <v>8847</v>
      </c>
      <c r="B8565" t="s">
        <v>940</v>
      </c>
    </row>
    <row r="8566" spans="1:2">
      <c r="A8566" s="8" t="s">
        <v>8848</v>
      </c>
      <c r="B8566" t="s">
        <v>940</v>
      </c>
    </row>
    <row r="8567" spans="1:2">
      <c r="A8567" s="8" t="s">
        <v>8849</v>
      </c>
      <c r="B8567" t="s">
        <v>940</v>
      </c>
    </row>
    <row r="8568" spans="1:2">
      <c r="A8568" s="8" t="s">
        <v>8850</v>
      </c>
      <c r="B8568" t="s">
        <v>940</v>
      </c>
    </row>
    <row r="8569" spans="1:2">
      <c r="A8569" s="8" t="s">
        <v>8851</v>
      </c>
      <c r="B8569" t="s">
        <v>940</v>
      </c>
    </row>
    <row r="8570" spans="1:2">
      <c r="A8570" s="8" t="s">
        <v>8852</v>
      </c>
      <c r="B8570" t="s">
        <v>940</v>
      </c>
    </row>
    <row r="8571" spans="1:2">
      <c r="A8571" s="8" t="s">
        <v>8853</v>
      </c>
      <c r="B8571" t="s">
        <v>940</v>
      </c>
    </row>
    <row r="8572" spans="1:2">
      <c r="A8572" s="8" t="s">
        <v>8854</v>
      </c>
      <c r="B8572" t="s">
        <v>940</v>
      </c>
    </row>
    <row r="8573" spans="1:2">
      <c r="A8573" s="8" t="s">
        <v>8855</v>
      </c>
      <c r="B8573" t="s">
        <v>940</v>
      </c>
    </row>
    <row r="8574" spans="1:2">
      <c r="A8574" s="8" t="s">
        <v>8856</v>
      </c>
      <c r="B8574" t="s">
        <v>940</v>
      </c>
    </row>
    <row r="8575" spans="1:2">
      <c r="A8575" s="8" t="s">
        <v>8857</v>
      </c>
      <c r="B8575" t="s">
        <v>940</v>
      </c>
    </row>
    <row r="8576" spans="1:2">
      <c r="A8576" s="8" t="s">
        <v>8858</v>
      </c>
      <c r="B8576" t="s">
        <v>940</v>
      </c>
    </row>
    <row r="8577" spans="1:2">
      <c r="A8577" s="8" t="s">
        <v>8859</v>
      </c>
      <c r="B8577" t="s">
        <v>940</v>
      </c>
    </row>
    <row r="8578" spans="1:2">
      <c r="A8578" s="8" t="s">
        <v>8860</v>
      </c>
      <c r="B8578" t="s">
        <v>940</v>
      </c>
    </row>
    <row r="8579" spans="1:2">
      <c r="A8579" s="8" t="s">
        <v>8861</v>
      </c>
      <c r="B8579" t="s">
        <v>940</v>
      </c>
    </row>
    <row r="8580" spans="1:2">
      <c r="A8580" s="8" t="s">
        <v>8862</v>
      </c>
      <c r="B8580" t="s">
        <v>940</v>
      </c>
    </row>
    <row r="8581" spans="1:2">
      <c r="A8581" s="8" t="s">
        <v>8863</v>
      </c>
      <c r="B8581" t="s">
        <v>940</v>
      </c>
    </row>
    <row r="8582" spans="1:2">
      <c r="A8582" s="8" t="s">
        <v>8864</v>
      </c>
      <c r="B8582" t="s">
        <v>940</v>
      </c>
    </row>
    <row r="8583" spans="1:2">
      <c r="A8583" s="8" t="s">
        <v>8865</v>
      </c>
      <c r="B8583" t="s">
        <v>940</v>
      </c>
    </row>
    <row r="8584" spans="1:2">
      <c r="A8584" s="8" t="s">
        <v>8866</v>
      </c>
      <c r="B8584" t="s">
        <v>940</v>
      </c>
    </row>
    <row r="8585" spans="1:2">
      <c r="A8585" s="8" t="s">
        <v>8867</v>
      </c>
      <c r="B8585" t="s">
        <v>940</v>
      </c>
    </row>
    <row r="8586" spans="1:2">
      <c r="A8586" s="8" t="s">
        <v>8868</v>
      </c>
      <c r="B8586" t="s">
        <v>940</v>
      </c>
    </row>
    <row r="8587" spans="1:2">
      <c r="A8587" s="8" t="s">
        <v>8869</v>
      </c>
      <c r="B8587" t="s">
        <v>940</v>
      </c>
    </row>
    <row r="8588" spans="1:2">
      <c r="A8588" s="8" t="s">
        <v>8870</v>
      </c>
      <c r="B8588" t="s">
        <v>940</v>
      </c>
    </row>
    <row r="8589" spans="1:2">
      <c r="A8589" s="8" t="s">
        <v>8871</v>
      </c>
      <c r="B8589" t="s">
        <v>940</v>
      </c>
    </row>
    <row r="8590" spans="1:2">
      <c r="A8590" s="8" t="s">
        <v>8872</v>
      </c>
      <c r="B8590" t="s">
        <v>940</v>
      </c>
    </row>
    <row r="8591" spans="1:2">
      <c r="A8591" s="8" t="s">
        <v>8873</v>
      </c>
      <c r="B8591" t="s">
        <v>940</v>
      </c>
    </row>
    <row r="8592" spans="1:2">
      <c r="A8592" s="8" t="s">
        <v>8874</v>
      </c>
      <c r="B8592" t="s">
        <v>940</v>
      </c>
    </row>
    <row r="8593" spans="1:2">
      <c r="A8593" s="8" t="s">
        <v>8875</v>
      </c>
      <c r="B8593" t="s">
        <v>940</v>
      </c>
    </row>
    <row r="8594" spans="1:2">
      <c r="A8594" s="8" t="s">
        <v>8876</v>
      </c>
      <c r="B8594" t="s">
        <v>940</v>
      </c>
    </row>
    <row r="8595" spans="1:2">
      <c r="A8595" s="8" t="s">
        <v>8877</v>
      </c>
      <c r="B8595" t="s">
        <v>940</v>
      </c>
    </row>
    <row r="8596" spans="1:2">
      <c r="A8596" s="8" t="s">
        <v>8878</v>
      </c>
      <c r="B8596" t="s">
        <v>940</v>
      </c>
    </row>
    <row r="8597" spans="1:2">
      <c r="A8597" s="8" t="s">
        <v>8879</v>
      </c>
      <c r="B8597" t="s">
        <v>940</v>
      </c>
    </row>
    <row r="8598" spans="1:2">
      <c r="A8598" s="8" t="s">
        <v>8880</v>
      </c>
      <c r="B8598" t="s">
        <v>940</v>
      </c>
    </row>
    <row r="8599" spans="1:2">
      <c r="A8599" s="8" t="s">
        <v>8881</v>
      </c>
      <c r="B8599" t="s">
        <v>940</v>
      </c>
    </row>
    <row r="8600" spans="1:2">
      <c r="A8600" s="8" t="s">
        <v>8882</v>
      </c>
      <c r="B8600" t="s">
        <v>940</v>
      </c>
    </row>
    <row r="8601" spans="1:2">
      <c r="A8601" s="8" t="s">
        <v>8883</v>
      </c>
      <c r="B8601" t="s">
        <v>940</v>
      </c>
    </row>
    <row r="8602" spans="1:2">
      <c r="A8602" s="8" t="s">
        <v>8884</v>
      </c>
      <c r="B8602" t="s">
        <v>940</v>
      </c>
    </row>
    <row r="8603" spans="1:2">
      <c r="A8603" s="8" t="s">
        <v>8885</v>
      </c>
      <c r="B8603" t="s">
        <v>940</v>
      </c>
    </row>
    <row r="8604" spans="1:2">
      <c r="A8604" s="8" t="s">
        <v>8886</v>
      </c>
      <c r="B8604" t="s">
        <v>940</v>
      </c>
    </row>
    <row r="8605" spans="1:2">
      <c r="A8605" s="8" t="s">
        <v>8887</v>
      </c>
      <c r="B8605" t="s">
        <v>940</v>
      </c>
    </row>
    <row r="8606" spans="1:2">
      <c r="A8606" s="8" t="s">
        <v>8888</v>
      </c>
      <c r="B8606" t="s">
        <v>940</v>
      </c>
    </row>
    <row r="8607" spans="1:2">
      <c r="A8607" s="8" t="s">
        <v>8889</v>
      </c>
      <c r="B8607" t="s">
        <v>940</v>
      </c>
    </row>
    <row r="8608" spans="1:2">
      <c r="A8608" s="8" t="s">
        <v>8890</v>
      </c>
      <c r="B8608" t="s">
        <v>940</v>
      </c>
    </row>
    <row r="8609" spans="1:2">
      <c r="A8609" s="8" t="s">
        <v>8891</v>
      </c>
      <c r="B8609" t="s">
        <v>940</v>
      </c>
    </row>
    <row r="8610" spans="1:2">
      <c r="A8610" s="8" t="s">
        <v>8892</v>
      </c>
      <c r="B8610" t="s">
        <v>940</v>
      </c>
    </row>
    <row r="8611" spans="1:2">
      <c r="A8611" s="8" t="s">
        <v>8893</v>
      </c>
      <c r="B8611" t="s">
        <v>940</v>
      </c>
    </row>
    <row r="8612" spans="1:2">
      <c r="A8612" s="8" t="s">
        <v>8894</v>
      </c>
      <c r="B8612" t="s">
        <v>940</v>
      </c>
    </row>
    <row r="8613" spans="1:2">
      <c r="A8613" s="8" t="s">
        <v>8895</v>
      </c>
      <c r="B8613" t="s">
        <v>940</v>
      </c>
    </row>
    <row r="8614" spans="1:2">
      <c r="A8614" s="8" t="s">
        <v>8896</v>
      </c>
      <c r="B8614" t="s">
        <v>940</v>
      </c>
    </row>
    <row r="8615" spans="1:2">
      <c r="A8615" s="8" t="s">
        <v>8897</v>
      </c>
      <c r="B8615" t="s">
        <v>940</v>
      </c>
    </row>
    <row r="8616" spans="1:2">
      <c r="A8616" s="8" t="s">
        <v>8898</v>
      </c>
      <c r="B8616" t="s">
        <v>940</v>
      </c>
    </row>
    <row r="8617" spans="1:2">
      <c r="A8617" s="8" t="s">
        <v>8899</v>
      </c>
      <c r="B8617" t="s">
        <v>940</v>
      </c>
    </row>
    <row r="8618" spans="1:2">
      <c r="A8618" s="8" t="s">
        <v>8900</v>
      </c>
      <c r="B8618" t="s">
        <v>940</v>
      </c>
    </row>
    <row r="8619" spans="1:2">
      <c r="A8619" s="8" t="s">
        <v>8901</v>
      </c>
      <c r="B8619" t="s">
        <v>940</v>
      </c>
    </row>
    <row r="8620" spans="1:2">
      <c r="A8620" s="8" t="s">
        <v>8902</v>
      </c>
      <c r="B8620" t="s">
        <v>940</v>
      </c>
    </row>
    <row r="8621" spans="1:2">
      <c r="A8621" s="8" t="s">
        <v>8903</v>
      </c>
      <c r="B8621" t="s">
        <v>940</v>
      </c>
    </row>
    <row r="8622" spans="1:2">
      <c r="A8622" s="8" t="s">
        <v>8904</v>
      </c>
      <c r="B8622" t="s">
        <v>940</v>
      </c>
    </row>
    <row r="8623" spans="1:2">
      <c r="A8623" s="8" t="s">
        <v>8905</v>
      </c>
      <c r="B8623" t="s">
        <v>940</v>
      </c>
    </row>
    <row r="8624" spans="1:2">
      <c r="A8624" s="8" t="s">
        <v>8906</v>
      </c>
      <c r="B8624" t="s">
        <v>940</v>
      </c>
    </row>
    <row r="8625" spans="1:2">
      <c r="A8625" s="8" t="s">
        <v>8907</v>
      </c>
      <c r="B8625" t="s">
        <v>940</v>
      </c>
    </row>
    <row r="8626" spans="1:2">
      <c r="A8626" s="8" t="s">
        <v>8908</v>
      </c>
      <c r="B8626" t="s">
        <v>940</v>
      </c>
    </row>
    <row r="8627" spans="1:2">
      <c r="A8627" s="8" t="s">
        <v>8909</v>
      </c>
      <c r="B8627" t="s">
        <v>940</v>
      </c>
    </row>
    <row r="8628" spans="1:2">
      <c r="A8628" s="8" t="s">
        <v>8910</v>
      </c>
      <c r="B8628" t="s">
        <v>940</v>
      </c>
    </row>
    <row r="8629" spans="1:2">
      <c r="A8629" s="8" t="s">
        <v>8911</v>
      </c>
      <c r="B8629" t="s">
        <v>940</v>
      </c>
    </row>
    <row r="8630" spans="1:2">
      <c r="A8630" s="8" t="s">
        <v>8912</v>
      </c>
      <c r="B8630" t="s">
        <v>940</v>
      </c>
    </row>
    <row r="8631" spans="1:2">
      <c r="A8631" s="8" t="s">
        <v>8913</v>
      </c>
      <c r="B8631" t="s">
        <v>940</v>
      </c>
    </row>
    <row r="8632" spans="1:2">
      <c r="A8632" s="8" t="s">
        <v>8914</v>
      </c>
      <c r="B8632" t="s">
        <v>940</v>
      </c>
    </row>
    <row r="8633" spans="1:2">
      <c r="A8633" s="8" t="s">
        <v>8915</v>
      </c>
      <c r="B8633" t="s">
        <v>940</v>
      </c>
    </row>
    <row r="8634" spans="1:2">
      <c r="A8634" s="8" t="s">
        <v>8916</v>
      </c>
      <c r="B8634" t="s">
        <v>940</v>
      </c>
    </row>
    <row r="8635" spans="1:2">
      <c r="A8635" s="8" t="s">
        <v>8917</v>
      </c>
      <c r="B8635" t="s">
        <v>940</v>
      </c>
    </row>
    <row r="8636" spans="1:2">
      <c r="A8636" s="8" t="s">
        <v>8918</v>
      </c>
      <c r="B8636" t="s">
        <v>940</v>
      </c>
    </row>
    <row r="8637" spans="1:2">
      <c r="A8637" s="8" t="s">
        <v>8919</v>
      </c>
      <c r="B8637" t="s">
        <v>940</v>
      </c>
    </row>
    <row r="8638" spans="1:2">
      <c r="A8638" s="8" t="s">
        <v>8920</v>
      </c>
      <c r="B8638" t="s">
        <v>940</v>
      </c>
    </row>
    <row r="8639" spans="1:2">
      <c r="A8639" s="8" t="s">
        <v>8921</v>
      </c>
      <c r="B8639" t="s">
        <v>940</v>
      </c>
    </row>
    <row r="8640" spans="1:2">
      <c r="A8640" s="8" t="s">
        <v>8922</v>
      </c>
      <c r="B8640" t="s">
        <v>940</v>
      </c>
    </row>
    <row r="8641" spans="1:2">
      <c r="A8641" s="8" t="s">
        <v>8923</v>
      </c>
      <c r="B8641" t="s">
        <v>940</v>
      </c>
    </row>
    <row r="8642" spans="1:2">
      <c r="A8642" s="8" t="s">
        <v>8924</v>
      </c>
      <c r="B8642" t="s">
        <v>940</v>
      </c>
    </row>
    <row r="8643" spans="1:2">
      <c r="A8643" s="8" t="s">
        <v>8925</v>
      </c>
      <c r="B8643" t="s">
        <v>940</v>
      </c>
    </row>
    <row r="8644" spans="1:2">
      <c r="A8644" s="8" t="s">
        <v>8926</v>
      </c>
      <c r="B8644" t="s">
        <v>940</v>
      </c>
    </row>
    <row r="8645" spans="1:2">
      <c r="A8645" s="8" t="s">
        <v>8927</v>
      </c>
      <c r="B8645" t="s">
        <v>940</v>
      </c>
    </row>
    <row r="8646" spans="1:2">
      <c r="A8646" s="8" t="s">
        <v>8928</v>
      </c>
      <c r="B8646" t="s">
        <v>940</v>
      </c>
    </row>
    <row r="8647" spans="1:2">
      <c r="A8647" s="8" t="s">
        <v>8929</v>
      </c>
      <c r="B8647" t="s">
        <v>940</v>
      </c>
    </row>
    <row r="8648" spans="1:2">
      <c r="A8648" s="8" t="s">
        <v>8930</v>
      </c>
      <c r="B8648" t="s">
        <v>940</v>
      </c>
    </row>
    <row r="8649" spans="1:2">
      <c r="A8649" s="8" t="s">
        <v>8931</v>
      </c>
      <c r="B8649" t="s">
        <v>940</v>
      </c>
    </row>
    <row r="8650" spans="1:2">
      <c r="A8650" s="8" t="s">
        <v>8932</v>
      </c>
      <c r="B8650" t="s">
        <v>940</v>
      </c>
    </row>
    <row r="8651" spans="1:2">
      <c r="A8651" s="8" t="s">
        <v>8933</v>
      </c>
      <c r="B8651" t="s">
        <v>940</v>
      </c>
    </row>
    <row r="8652" spans="1:2">
      <c r="A8652" s="8" t="s">
        <v>8934</v>
      </c>
      <c r="B8652" t="s">
        <v>940</v>
      </c>
    </row>
    <row r="8653" spans="1:2">
      <c r="A8653" s="8" t="s">
        <v>8935</v>
      </c>
      <c r="B8653" t="s">
        <v>940</v>
      </c>
    </row>
    <row r="8654" spans="1:2">
      <c r="A8654" s="8" t="s">
        <v>8936</v>
      </c>
      <c r="B8654" t="s">
        <v>940</v>
      </c>
    </row>
    <row r="8655" spans="1:2">
      <c r="A8655" s="8" t="s">
        <v>8937</v>
      </c>
      <c r="B8655" t="s">
        <v>940</v>
      </c>
    </row>
    <row r="8656" spans="1:2">
      <c r="A8656" s="8" t="s">
        <v>8938</v>
      </c>
      <c r="B8656" t="s">
        <v>940</v>
      </c>
    </row>
    <row r="8657" spans="1:2">
      <c r="A8657" s="8" t="s">
        <v>8939</v>
      </c>
      <c r="B8657" t="s">
        <v>940</v>
      </c>
    </row>
    <row r="8658" spans="1:2">
      <c r="A8658" s="8" t="s">
        <v>8940</v>
      </c>
      <c r="B8658" t="s">
        <v>940</v>
      </c>
    </row>
    <row r="8659" spans="1:2">
      <c r="A8659" s="8" t="s">
        <v>8941</v>
      </c>
      <c r="B8659" t="s">
        <v>940</v>
      </c>
    </row>
    <row r="8660" spans="1:2">
      <c r="A8660" s="8" t="s">
        <v>8942</v>
      </c>
      <c r="B8660" t="s">
        <v>940</v>
      </c>
    </row>
    <row r="8661" spans="1:2">
      <c r="A8661" s="8" t="s">
        <v>8943</v>
      </c>
      <c r="B8661" t="s">
        <v>940</v>
      </c>
    </row>
    <row r="8662" spans="1:2">
      <c r="A8662" s="8" t="s">
        <v>8944</v>
      </c>
      <c r="B8662" t="s">
        <v>940</v>
      </c>
    </row>
    <row r="8663" spans="1:2">
      <c r="A8663" s="8" t="s">
        <v>8945</v>
      </c>
      <c r="B8663" t="s">
        <v>940</v>
      </c>
    </row>
    <row r="8664" spans="1:2">
      <c r="A8664" s="8" t="s">
        <v>8946</v>
      </c>
      <c r="B8664" t="s">
        <v>940</v>
      </c>
    </row>
    <row r="8665" spans="1:2">
      <c r="A8665" s="8" t="s">
        <v>8947</v>
      </c>
      <c r="B8665" t="s">
        <v>940</v>
      </c>
    </row>
    <row r="8666" spans="1:2">
      <c r="A8666" s="8" t="s">
        <v>8948</v>
      </c>
      <c r="B8666" t="s">
        <v>940</v>
      </c>
    </row>
    <row r="8667" spans="1:2">
      <c r="A8667" s="8" t="s">
        <v>8949</v>
      </c>
      <c r="B8667" t="s">
        <v>940</v>
      </c>
    </row>
    <row r="8668" spans="1:2">
      <c r="A8668" s="8" t="s">
        <v>8950</v>
      </c>
      <c r="B8668" t="s">
        <v>940</v>
      </c>
    </row>
    <row r="8669" spans="1:2">
      <c r="A8669" s="8" t="s">
        <v>8951</v>
      </c>
      <c r="B8669" t="s">
        <v>940</v>
      </c>
    </row>
    <row r="8670" spans="1:2">
      <c r="A8670" s="8" t="s">
        <v>8952</v>
      </c>
      <c r="B8670" t="s">
        <v>940</v>
      </c>
    </row>
    <row r="8671" spans="1:2">
      <c r="A8671" s="8" t="s">
        <v>8953</v>
      </c>
      <c r="B8671" t="s">
        <v>940</v>
      </c>
    </row>
    <row r="8672" spans="1:2">
      <c r="A8672" s="8" t="s">
        <v>8954</v>
      </c>
      <c r="B8672" t="s">
        <v>940</v>
      </c>
    </row>
    <row r="8673" spans="1:2">
      <c r="A8673" s="8" t="s">
        <v>8955</v>
      </c>
      <c r="B8673" t="s">
        <v>940</v>
      </c>
    </row>
    <row r="8674" spans="1:2">
      <c r="A8674" s="8" t="s">
        <v>8956</v>
      </c>
      <c r="B8674" t="s">
        <v>940</v>
      </c>
    </row>
    <row r="8675" spans="1:2">
      <c r="A8675" s="8" t="s">
        <v>8957</v>
      </c>
      <c r="B8675" t="s">
        <v>940</v>
      </c>
    </row>
    <row r="8676" spans="1:2">
      <c r="A8676" s="8" t="s">
        <v>8958</v>
      </c>
      <c r="B8676" t="s">
        <v>940</v>
      </c>
    </row>
    <row r="8677" spans="1:2">
      <c r="A8677" s="8" t="s">
        <v>8959</v>
      </c>
      <c r="B8677" t="s">
        <v>940</v>
      </c>
    </row>
    <row r="8678" spans="1:2">
      <c r="A8678" s="8" t="s">
        <v>8960</v>
      </c>
      <c r="B8678" t="s">
        <v>940</v>
      </c>
    </row>
    <row r="8679" spans="1:2">
      <c r="A8679" s="8" t="s">
        <v>8961</v>
      </c>
      <c r="B8679" t="s">
        <v>940</v>
      </c>
    </row>
    <row r="8680" spans="1:2">
      <c r="A8680" s="8" t="s">
        <v>8962</v>
      </c>
      <c r="B8680" t="s">
        <v>940</v>
      </c>
    </row>
    <row r="8681" spans="1:2">
      <c r="A8681" s="8" t="s">
        <v>8963</v>
      </c>
      <c r="B8681" t="s">
        <v>940</v>
      </c>
    </row>
    <row r="8682" spans="1:2">
      <c r="A8682" s="8" t="s">
        <v>8964</v>
      </c>
      <c r="B8682" t="s">
        <v>940</v>
      </c>
    </row>
    <row r="8683" spans="1:2">
      <c r="A8683" s="8" t="s">
        <v>8965</v>
      </c>
      <c r="B8683" t="s">
        <v>940</v>
      </c>
    </row>
    <row r="8684" spans="1:2">
      <c r="A8684" s="8" t="s">
        <v>8966</v>
      </c>
      <c r="B8684" t="s">
        <v>940</v>
      </c>
    </row>
    <row r="8685" spans="1:2">
      <c r="A8685" s="8" t="s">
        <v>8967</v>
      </c>
      <c r="B8685" t="s">
        <v>940</v>
      </c>
    </row>
    <row r="8686" spans="1:2">
      <c r="A8686" s="8" t="s">
        <v>8968</v>
      </c>
      <c r="B8686" t="s">
        <v>940</v>
      </c>
    </row>
    <row r="8687" spans="1:2">
      <c r="A8687" s="8" t="s">
        <v>8969</v>
      </c>
      <c r="B8687" t="s">
        <v>940</v>
      </c>
    </row>
    <row r="8688" spans="1:2">
      <c r="A8688" s="8" t="s">
        <v>8970</v>
      </c>
      <c r="B8688" t="s">
        <v>940</v>
      </c>
    </row>
    <row r="8689" spans="1:2">
      <c r="A8689" s="8" t="s">
        <v>8971</v>
      </c>
      <c r="B8689" t="s">
        <v>940</v>
      </c>
    </row>
    <row r="8690" spans="1:2">
      <c r="A8690" s="8" t="s">
        <v>8972</v>
      </c>
      <c r="B8690" t="s">
        <v>940</v>
      </c>
    </row>
    <row r="8691" spans="1:2">
      <c r="A8691" s="8" t="s">
        <v>8973</v>
      </c>
      <c r="B8691" t="s">
        <v>940</v>
      </c>
    </row>
    <row r="8692" spans="1:2">
      <c r="A8692" s="8" t="s">
        <v>8974</v>
      </c>
      <c r="B8692" t="s">
        <v>940</v>
      </c>
    </row>
    <row r="8693" spans="1:2">
      <c r="A8693" s="8" t="s">
        <v>8975</v>
      </c>
      <c r="B8693" t="s">
        <v>940</v>
      </c>
    </row>
    <row r="8694" spans="1:2">
      <c r="A8694" s="8" t="s">
        <v>8976</v>
      </c>
      <c r="B8694" t="s">
        <v>940</v>
      </c>
    </row>
    <row r="8695" spans="1:2">
      <c r="A8695" s="8" t="s">
        <v>8977</v>
      </c>
      <c r="B8695" t="s">
        <v>940</v>
      </c>
    </row>
    <row r="8696" spans="1:2">
      <c r="A8696" s="8" t="s">
        <v>8978</v>
      </c>
      <c r="B8696" t="s">
        <v>940</v>
      </c>
    </row>
    <row r="8697" spans="1:2">
      <c r="A8697" s="8" t="s">
        <v>8979</v>
      </c>
      <c r="B8697" t="s">
        <v>940</v>
      </c>
    </row>
    <row r="8698" spans="1:2">
      <c r="A8698" s="8" t="s">
        <v>8980</v>
      </c>
      <c r="B8698" t="s">
        <v>940</v>
      </c>
    </row>
    <row r="8699" spans="1:2">
      <c r="A8699" s="8" t="s">
        <v>8981</v>
      </c>
      <c r="B8699" t="s">
        <v>940</v>
      </c>
    </row>
    <row r="8700" spans="1:2">
      <c r="A8700" s="8" t="s">
        <v>8982</v>
      </c>
      <c r="B8700" t="s">
        <v>940</v>
      </c>
    </row>
    <row r="8701" spans="1:2">
      <c r="A8701" s="8" t="s">
        <v>8983</v>
      </c>
      <c r="B8701" t="s">
        <v>940</v>
      </c>
    </row>
    <row r="8702" spans="1:2">
      <c r="A8702" s="8" t="s">
        <v>8984</v>
      </c>
      <c r="B8702" t="s">
        <v>940</v>
      </c>
    </row>
    <row r="8703" spans="1:2">
      <c r="A8703" s="8" t="s">
        <v>8985</v>
      </c>
      <c r="B8703" t="s">
        <v>940</v>
      </c>
    </row>
    <row r="8704" spans="1:2">
      <c r="A8704" s="8" t="s">
        <v>8986</v>
      </c>
      <c r="B8704" t="s">
        <v>940</v>
      </c>
    </row>
    <row r="8705" spans="1:2">
      <c r="A8705" s="8" t="s">
        <v>8987</v>
      </c>
      <c r="B8705" t="s">
        <v>940</v>
      </c>
    </row>
    <row r="8706" spans="1:2">
      <c r="A8706" s="8" t="s">
        <v>8988</v>
      </c>
      <c r="B8706" t="s">
        <v>940</v>
      </c>
    </row>
    <row r="8707" spans="1:2">
      <c r="A8707" s="8" t="s">
        <v>8989</v>
      </c>
      <c r="B8707" t="s">
        <v>940</v>
      </c>
    </row>
    <row r="8708" spans="1:2">
      <c r="A8708" s="8" t="s">
        <v>8990</v>
      </c>
      <c r="B8708" t="s">
        <v>940</v>
      </c>
    </row>
    <row r="8709" spans="1:2">
      <c r="A8709" s="8" t="s">
        <v>8991</v>
      </c>
      <c r="B8709" t="s">
        <v>940</v>
      </c>
    </row>
    <row r="8710" spans="1:2">
      <c r="A8710" s="8" t="s">
        <v>8992</v>
      </c>
      <c r="B8710" t="s">
        <v>940</v>
      </c>
    </row>
    <row r="8711" spans="1:2">
      <c r="A8711" s="8" t="s">
        <v>8993</v>
      </c>
      <c r="B8711" t="s">
        <v>940</v>
      </c>
    </row>
    <row r="8712" spans="1:2">
      <c r="A8712" s="8" t="s">
        <v>8994</v>
      </c>
      <c r="B8712" t="s">
        <v>940</v>
      </c>
    </row>
    <row r="8713" spans="1:2">
      <c r="A8713" s="8" t="s">
        <v>8995</v>
      </c>
      <c r="B8713" t="s">
        <v>940</v>
      </c>
    </row>
    <row r="8714" spans="1:2">
      <c r="A8714" s="8" t="s">
        <v>8996</v>
      </c>
      <c r="B8714" t="s">
        <v>940</v>
      </c>
    </row>
    <row r="8715" spans="1:2">
      <c r="A8715" s="8" t="s">
        <v>8997</v>
      </c>
      <c r="B8715" t="s">
        <v>940</v>
      </c>
    </row>
    <row r="8716" spans="1:2">
      <c r="A8716" s="8" t="s">
        <v>8998</v>
      </c>
      <c r="B8716" t="s">
        <v>940</v>
      </c>
    </row>
    <row r="8717" spans="1:2">
      <c r="A8717" s="8" t="s">
        <v>8999</v>
      </c>
      <c r="B8717" t="s">
        <v>940</v>
      </c>
    </row>
    <row r="8718" spans="1:2">
      <c r="A8718" s="8" t="s">
        <v>9000</v>
      </c>
      <c r="B8718" t="s">
        <v>940</v>
      </c>
    </row>
    <row r="8719" spans="1:2">
      <c r="A8719" s="8" t="s">
        <v>9001</v>
      </c>
      <c r="B8719" t="s">
        <v>940</v>
      </c>
    </row>
    <row r="8720" spans="1:2">
      <c r="A8720" s="8" t="s">
        <v>9002</v>
      </c>
      <c r="B8720" t="s">
        <v>940</v>
      </c>
    </row>
    <row r="8721" spans="1:2">
      <c r="A8721" s="8" t="s">
        <v>9003</v>
      </c>
      <c r="B8721" t="s">
        <v>940</v>
      </c>
    </row>
    <row r="8722" spans="1:2">
      <c r="A8722" s="8" t="s">
        <v>9004</v>
      </c>
      <c r="B8722" t="s">
        <v>940</v>
      </c>
    </row>
    <row r="8723" spans="1:2">
      <c r="A8723" s="8" t="s">
        <v>9005</v>
      </c>
      <c r="B8723" t="s">
        <v>940</v>
      </c>
    </row>
    <row r="8724" spans="1:2">
      <c r="A8724" s="8" t="s">
        <v>9006</v>
      </c>
      <c r="B8724" t="s">
        <v>940</v>
      </c>
    </row>
    <row r="8725" spans="1:2">
      <c r="A8725" s="8" t="s">
        <v>9007</v>
      </c>
      <c r="B8725" t="s">
        <v>940</v>
      </c>
    </row>
    <row r="8726" spans="1:2">
      <c r="A8726" s="8" t="s">
        <v>9008</v>
      </c>
      <c r="B8726" t="s">
        <v>940</v>
      </c>
    </row>
    <row r="8727" spans="1:2">
      <c r="A8727" s="8" t="s">
        <v>9009</v>
      </c>
      <c r="B8727" t="s">
        <v>940</v>
      </c>
    </row>
    <row r="8728" spans="1:2">
      <c r="A8728" s="8" t="s">
        <v>9010</v>
      </c>
      <c r="B8728" t="s">
        <v>940</v>
      </c>
    </row>
    <row r="8729" spans="1:2">
      <c r="A8729" s="8" t="s">
        <v>9011</v>
      </c>
      <c r="B8729" t="s">
        <v>940</v>
      </c>
    </row>
    <row r="8730" spans="1:2">
      <c r="A8730" s="8" t="s">
        <v>9012</v>
      </c>
      <c r="B8730" t="s">
        <v>940</v>
      </c>
    </row>
    <row r="8731" spans="1:2">
      <c r="A8731" s="8" t="s">
        <v>9013</v>
      </c>
      <c r="B8731" t="s">
        <v>940</v>
      </c>
    </row>
    <row r="8732" spans="1:2">
      <c r="A8732" s="8" t="s">
        <v>9014</v>
      </c>
      <c r="B8732" t="s">
        <v>940</v>
      </c>
    </row>
    <row r="8733" spans="1:2">
      <c r="A8733" s="8" t="s">
        <v>9015</v>
      </c>
      <c r="B8733" t="s">
        <v>940</v>
      </c>
    </row>
    <row r="8734" spans="1:2">
      <c r="A8734" s="8" t="s">
        <v>9016</v>
      </c>
      <c r="B8734" t="s">
        <v>940</v>
      </c>
    </row>
    <row r="8735" spans="1:2">
      <c r="A8735" s="8" t="s">
        <v>9017</v>
      </c>
      <c r="B8735" t="s">
        <v>940</v>
      </c>
    </row>
    <row r="8736" spans="1:2">
      <c r="A8736" s="8" t="s">
        <v>9018</v>
      </c>
      <c r="B8736" t="s">
        <v>940</v>
      </c>
    </row>
    <row r="8737" spans="1:2">
      <c r="A8737" s="8" t="s">
        <v>9019</v>
      </c>
      <c r="B8737" t="s">
        <v>940</v>
      </c>
    </row>
    <row r="8738" spans="1:2">
      <c r="A8738" s="8" t="s">
        <v>9020</v>
      </c>
      <c r="B8738" t="s">
        <v>940</v>
      </c>
    </row>
    <row r="8739" spans="1:2">
      <c r="A8739" s="8" t="s">
        <v>9021</v>
      </c>
      <c r="B8739" t="s">
        <v>940</v>
      </c>
    </row>
    <row r="8740" spans="1:2">
      <c r="A8740" s="8" t="s">
        <v>9022</v>
      </c>
      <c r="B8740" t="s">
        <v>940</v>
      </c>
    </row>
    <row r="8741" spans="1:2">
      <c r="A8741" s="8" t="s">
        <v>9023</v>
      </c>
      <c r="B8741" t="s">
        <v>940</v>
      </c>
    </row>
    <row r="8742" spans="1:2">
      <c r="A8742" s="8" t="s">
        <v>9024</v>
      </c>
      <c r="B8742" t="s">
        <v>940</v>
      </c>
    </row>
    <row r="8743" spans="1:2">
      <c r="A8743" s="8" t="s">
        <v>9025</v>
      </c>
      <c r="B8743" t="s">
        <v>940</v>
      </c>
    </row>
    <row r="8744" spans="1:2">
      <c r="A8744" s="8" t="s">
        <v>9026</v>
      </c>
      <c r="B8744" t="s">
        <v>940</v>
      </c>
    </row>
    <row r="8745" spans="1:2">
      <c r="A8745" s="8" t="s">
        <v>9027</v>
      </c>
      <c r="B8745" t="s">
        <v>940</v>
      </c>
    </row>
    <row r="8746" spans="1:2">
      <c r="A8746" s="8" t="s">
        <v>9028</v>
      </c>
      <c r="B8746" t="s">
        <v>940</v>
      </c>
    </row>
    <row r="8747" spans="1:2">
      <c r="A8747" s="8" t="s">
        <v>9029</v>
      </c>
      <c r="B8747" t="s">
        <v>940</v>
      </c>
    </row>
    <row r="8748" spans="1:2">
      <c r="A8748" s="8" t="s">
        <v>9030</v>
      </c>
      <c r="B8748" t="s">
        <v>940</v>
      </c>
    </row>
    <row r="8749" spans="1:2">
      <c r="A8749" s="8" t="s">
        <v>9031</v>
      </c>
      <c r="B8749" t="s">
        <v>940</v>
      </c>
    </row>
    <row r="8750" spans="1:2">
      <c r="A8750" s="8" t="s">
        <v>9032</v>
      </c>
      <c r="B8750" t="s">
        <v>940</v>
      </c>
    </row>
    <row r="8751" spans="1:2">
      <c r="A8751" s="8" t="s">
        <v>9033</v>
      </c>
      <c r="B8751" t="s">
        <v>940</v>
      </c>
    </row>
    <row r="8752" spans="1:2">
      <c r="A8752" s="8" t="s">
        <v>9034</v>
      </c>
      <c r="B8752" t="s">
        <v>940</v>
      </c>
    </row>
    <row r="8753" spans="1:2">
      <c r="A8753" s="8" t="s">
        <v>9035</v>
      </c>
      <c r="B8753" t="s">
        <v>940</v>
      </c>
    </row>
    <row r="8754" spans="1:2">
      <c r="A8754" s="8" t="s">
        <v>9036</v>
      </c>
      <c r="B8754" t="s">
        <v>940</v>
      </c>
    </row>
    <row r="8755" spans="1:2">
      <c r="A8755" s="8" t="s">
        <v>9037</v>
      </c>
      <c r="B8755" t="s">
        <v>940</v>
      </c>
    </row>
    <row r="8756" spans="1:2">
      <c r="A8756" s="8" t="s">
        <v>9038</v>
      </c>
      <c r="B8756" t="s">
        <v>940</v>
      </c>
    </row>
    <row r="8757" spans="1:2">
      <c r="A8757" s="8" t="s">
        <v>9039</v>
      </c>
      <c r="B8757" t="s">
        <v>940</v>
      </c>
    </row>
    <row r="8758" spans="1:2">
      <c r="A8758" s="8" t="s">
        <v>9040</v>
      </c>
      <c r="B8758" t="s">
        <v>940</v>
      </c>
    </row>
    <row r="8759" spans="1:2">
      <c r="A8759" s="8" t="s">
        <v>9041</v>
      </c>
      <c r="B8759" t="s">
        <v>940</v>
      </c>
    </row>
    <row r="8760" spans="1:2">
      <c r="A8760" s="8" t="s">
        <v>9042</v>
      </c>
      <c r="B8760" t="s">
        <v>940</v>
      </c>
    </row>
    <row r="8761" spans="1:2">
      <c r="A8761" s="8" t="s">
        <v>9043</v>
      </c>
      <c r="B8761" t="s">
        <v>940</v>
      </c>
    </row>
    <row r="8762" spans="1:2">
      <c r="A8762" s="8" t="s">
        <v>9044</v>
      </c>
      <c r="B8762" t="s">
        <v>940</v>
      </c>
    </row>
    <row r="8763" spans="1:2">
      <c r="A8763" s="8" t="s">
        <v>9045</v>
      </c>
      <c r="B8763" t="s">
        <v>940</v>
      </c>
    </row>
    <row r="8764" spans="1:2">
      <c r="A8764" s="8" t="s">
        <v>9046</v>
      </c>
      <c r="B8764" t="s">
        <v>940</v>
      </c>
    </row>
    <row r="8765" spans="1:2">
      <c r="A8765" s="8" t="s">
        <v>9047</v>
      </c>
      <c r="B8765" t="s">
        <v>940</v>
      </c>
    </row>
    <row r="8766" spans="1:2">
      <c r="A8766" s="8" t="s">
        <v>9048</v>
      </c>
      <c r="B8766" t="s">
        <v>940</v>
      </c>
    </row>
    <row r="8767" spans="1:2">
      <c r="A8767" s="8" t="s">
        <v>9049</v>
      </c>
      <c r="B8767" t="s">
        <v>940</v>
      </c>
    </row>
    <row r="8768" spans="1:2">
      <c r="A8768" s="8" t="s">
        <v>9050</v>
      </c>
      <c r="B8768" t="s">
        <v>940</v>
      </c>
    </row>
    <row r="8769" spans="1:2">
      <c r="A8769" s="8" t="s">
        <v>9051</v>
      </c>
      <c r="B8769" t="s">
        <v>940</v>
      </c>
    </row>
    <row r="8770" spans="1:2">
      <c r="A8770" s="8" t="s">
        <v>9052</v>
      </c>
      <c r="B8770" t="s">
        <v>940</v>
      </c>
    </row>
    <row r="8771" spans="1:2">
      <c r="A8771" s="8" t="s">
        <v>9053</v>
      </c>
      <c r="B8771" t="s">
        <v>940</v>
      </c>
    </row>
    <row r="8772" spans="1:2">
      <c r="A8772" s="8" t="s">
        <v>9054</v>
      </c>
      <c r="B8772" t="s">
        <v>940</v>
      </c>
    </row>
    <row r="8773" spans="1:2">
      <c r="A8773" s="8" t="s">
        <v>9055</v>
      </c>
      <c r="B8773" t="s">
        <v>940</v>
      </c>
    </row>
    <row r="8774" spans="1:2">
      <c r="A8774" s="8" t="s">
        <v>9056</v>
      </c>
      <c r="B8774" t="s">
        <v>940</v>
      </c>
    </row>
    <row r="8775" spans="1:2">
      <c r="A8775" s="8" t="s">
        <v>9057</v>
      </c>
      <c r="B8775" t="s">
        <v>940</v>
      </c>
    </row>
    <row r="8776" spans="1:2">
      <c r="A8776" s="8" t="s">
        <v>9058</v>
      </c>
      <c r="B8776" t="s">
        <v>940</v>
      </c>
    </row>
    <row r="8777" spans="1:2">
      <c r="A8777" s="8" t="s">
        <v>9059</v>
      </c>
      <c r="B8777" t="s">
        <v>940</v>
      </c>
    </row>
    <row r="8778" spans="1:2">
      <c r="A8778" s="8" t="s">
        <v>9060</v>
      </c>
      <c r="B8778" t="s">
        <v>940</v>
      </c>
    </row>
    <row r="8779" spans="1:2">
      <c r="A8779" s="8" t="s">
        <v>9061</v>
      </c>
      <c r="B8779" t="s">
        <v>10520</v>
      </c>
    </row>
    <row r="8780" spans="1:2">
      <c r="A8780" s="8" t="s">
        <v>9062</v>
      </c>
      <c r="B8780" t="s">
        <v>940</v>
      </c>
    </row>
    <row r="8781" spans="1:2">
      <c r="A8781" s="8" t="s">
        <v>9063</v>
      </c>
      <c r="B8781" t="s">
        <v>940</v>
      </c>
    </row>
    <row r="8782" spans="1:2">
      <c r="A8782" s="8" t="s">
        <v>9064</v>
      </c>
      <c r="B8782" t="s">
        <v>940</v>
      </c>
    </row>
    <row r="8783" spans="1:2">
      <c r="A8783" s="8" t="s">
        <v>9065</v>
      </c>
      <c r="B8783" t="s">
        <v>940</v>
      </c>
    </row>
    <row r="8784" spans="1:2">
      <c r="A8784" s="8" t="s">
        <v>9066</v>
      </c>
      <c r="B8784" t="s">
        <v>940</v>
      </c>
    </row>
    <row r="8785" spans="1:2">
      <c r="A8785" s="8" t="s">
        <v>9067</v>
      </c>
      <c r="B8785" t="s">
        <v>940</v>
      </c>
    </row>
    <row r="8786" spans="1:2">
      <c r="A8786" s="8" t="s">
        <v>9068</v>
      </c>
      <c r="B8786" t="s">
        <v>940</v>
      </c>
    </row>
    <row r="8787" spans="1:2">
      <c r="A8787" s="8" t="s">
        <v>9069</v>
      </c>
      <c r="B8787" t="s">
        <v>940</v>
      </c>
    </row>
    <row r="8788" spans="1:2">
      <c r="A8788" s="8" t="s">
        <v>9070</v>
      </c>
      <c r="B8788" t="s">
        <v>940</v>
      </c>
    </row>
    <row r="8789" spans="1:2">
      <c r="A8789" s="8" t="s">
        <v>9071</v>
      </c>
      <c r="B8789" t="s">
        <v>940</v>
      </c>
    </row>
    <row r="8790" spans="1:2">
      <c r="A8790" s="8" t="s">
        <v>9072</v>
      </c>
      <c r="B8790" t="s">
        <v>940</v>
      </c>
    </row>
    <row r="8791" spans="1:2">
      <c r="A8791" s="8" t="s">
        <v>9073</v>
      </c>
      <c r="B8791" t="s">
        <v>940</v>
      </c>
    </row>
    <row r="8792" spans="1:2">
      <c r="A8792" s="8" t="s">
        <v>9074</v>
      </c>
      <c r="B8792" t="s">
        <v>940</v>
      </c>
    </row>
    <row r="8793" spans="1:2">
      <c r="A8793" s="8" t="s">
        <v>9075</v>
      </c>
      <c r="B8793" t="s">
        <v>940</v>
      </c>
    </row>
    <row r="8794" spans="1:2">
      <c r="A8794" s="8" t="s">
        <v>9076</v>
      </c>
      <c r="B8794" t="s">
        <v>940</v>
      </c>
    </row>
    <row r="8795" spans="1:2">
      <c r="A8795" s="8" t="s">
        <v>9077</v>
      </c>
      <c r="B8795" t="s">
        <v>940</v>
      </c>
    </row>
    <row r="8796" spans="1:2">
      <c r="A8796" s="8" t="s">
        <v>9078</v>
      </c>
      <c r="B8796" t="s">
        <v>940</v>
      </c>
    </row>
    <row r="8797" spans="1:2">
      <c r="A8797" s="8" t="s">
        <v>9079</v>
      </c>
      <c r="B8797" t="s">
        <v>940</v>
      </c>
    </row>
    <row r="8798" spans="1:2">
      <c r="A8798" s="8" t="s">
        <v>9080</v>
      </c>
      <c r="B8798" t="s">
        <v>940</v>
      </c>
    </row>
    <row r="8799" spans="1:2">
      <c r="A8799" s="8" t="s">
        <v>9081</v>
      </c>
      <c r="B8799" t="s">
        <v>940</v>
      </c>
    </row>
    <row r="8800" spans="1:2">
      <c r="A8800" s="8" t="s">
        <v>9082</v>
      </c>
      <c r="B8800" t="s">
        <v>940</v>
      </c>
    </row>
    <row r="8801" spans="1:2">
      <c r="A8801" s="8" t="s">
        <v>9083</v>
      </c>
      <c r="B8801" t="s">
        <v>940</v>
      </c>
    </row>
    <row r="8802" spans="1:2">
      <c r="A8802" s="8" t="s">
        <v>9084</v>
      </c>
      <c r="B8802" t="s">
        <v>940</v>
      </c>
    </row>
    <row r="8803" spans="1:2">
      <c r="A8803" s="8" t="s">
        <v>9085</v>
      </c>
      <c r="B8803" t="s">
        <v>940</v>
      </c>
    </row>
    <row r="8804" spans="1:2">
      <c r="A8804" s="8" t="s">
        <v>9086</v>
      </c>
      <c r="B8804" t="s">
        <v>940</v>
      </c>
    </row>
    <row r="8805" spans="1:2">
      <c r="A8805" s="8" t="s">
        <v>9087</v>
      </c>
      <c r="B8805" t="s">
        <v>940</v>
      </c>
    </row>
    <row r="8806" spans="1:2">
      <c r="A8806" s="8" t="s">
        <v>9088</v>
      </c>
      <c r="B8806" t="s">
        <v>940</v>
      </c>
    </row>
    <row r="8807" spans="1:2">
      <c r="A8807" s="8" t="s">
        <v>9089</v>
      </c>
      <c r="B8807" t="s">
        <v>940</v>
      </c>
    </row>
    <row r="8808" spans="1:2">
      <c r="A8808" s="8" t="s">
        <v>9090</v>
      </c>
      <c r="B8808" t="s">
        <v>940</v>
      </c>
    </row>
    <row r="8809" spans="1:2">
      <c r="A8809" s="8" t="s">
        <v>9091</v>
      </c>
      <c r="B8809" t="s">
        <v>940</v>
      </c>
    </row>
    <row r="8810" spans="1:2">
      <c r="A8810" s="8" t="s">
        <v>9092</v>
      </c>
      <c r="B8810" t="s">
        <v>940</v>
      </c>
    </row>
    <row r="8811" spans="1:2">
      <c r="A8811" s="8" t="s">
        <v>9093</v>
      </c>
      <c r="B8811" t="s">
        <v>940</v>
      </c>
    </row>
    <row r="8812" spans="1:2">
      <c r="A8812" s="8" t="s">
        <v>9094</v>
      </c>
      <c r="B8812" t="s">
        <v>940</v>
      </c>
    </row>
    <row r="8813" spans="1:2">
      <c r="A8813" s="8" t="s">
        <v>9095</v>
      </c>
      <c r="B8813" t="s">
        <v>940</v>
      </c>
    </row>
    <row r="8814" spans="1:2">
      <c r="A8814" s="8" t="s">
        <v>9096</v>
      </c>
      <c r="B8814" t="s">
        <v>940</v>
      </c>
    </row>
    <row r="8815" spans="1:2">
      <c r="A8815" s="8" t="s">
        <v>9097</v>
      </c>
      <c r="B8815" t="s">
        <v>940</v>
      </c>
    </row>
    <row r="8816" spans="1:2">
      <c r="A8816" s="8" t="s">
        <v>9098</v>
      </c>
      <c r="B8816" t="s">
        <v>940</v>
      </c>
    </row>
    <row r="8817" spans="1:2">
      <c r="A8817" s="8" t="s">
        <v>9099</v>
      </c>
      <c r="B8817" t="s">
        <v>940</v>
      </c>
    </row>
    <row r="8818" spans="1:2">
      <c r="A8818" s="8" t="s">
        <v>9100</v>
      </c>
      <c r="B8818" t="s">
        <v>940</v>
      </c>
    </row>
    <row r="8819" spans="1:2">
      <c r="A8819" s="8" t="s">
        <v>9101</v>
      </c>
      <c r="B8819" t="s">
        <v>940</v>
      </c>
    </row>
    <row r="8820" spans="1:2">
      <c r="A8820" s="8" t="s">
        <v>9102</v>
      </c>
      <c r="B8820" t="s">
        <v>940</v>
      </c>
    </row>
    <row r="8821" spans="1:2">
      <c r="A8821" s="8" t="s">
        <v>9103</v>
      </c>
      <c r="B8821" t="s">
        <v>940</v>
      </c>
    </row>
    <row r="8822" spans="1:2">
      <c r="A8822" s="8" t="s">
        <v>9104</v>
      </c>
      <c r="B8822" t="s">
        <v>940</v>
      </c>
    </row>
    <row r="8823" spans="1:2">
      <c r="A8823" s="8" t="s">
        <v>9105</v>
      </c>
      <c r="B8823" t="s">
        <v>940</v>
      </c>
    </row>
    <row r="8824" spans="1:2">
      <c r="A8824" s="8" t="s">
        <v>9106</v>
      </c>
      <c r="B8824" t="s">
        <v>940</v>
      </c>
    </row>
    <row r="8825" spans="1:2">
      <c r="A8825" s="8" t="s">
        <v>9107</v>
      </c>
      <c r="B8825" t="s">
        <v>940</v>
      </c>
    </row>
    <row r="8826" spans="1:2">
      <c r="A8826" s="8" t="s">
        <v>9108</v>
      </c>
      <c r="B8826" t="s">
        <v>940</v>
      </c>
    </row>
    <row r="8827" spans="1:2">
      <c r="A8827" s="8" t="s">
        <v>9109</v>
      </c>
      <c r="B8827" t="s">
        <v>940</v>
      </c>
    </row>
    <row r="8828" spans="1:2">
      <c r="A8828" s="8" t="s">
        <v>9110</v>
      </c>
      <c r="B8828" t="s">
        <v>940</v>
      </c>
    </row>
    <row r="8829" spans="1:2">
      <c r="A8829" s="8" t="s">
        <v>9111</v>
      </c>
      <c r="B8829" t="s">
        <v>940</v>
      </c>
    </row>
    <row r="8830" spans="1:2">
      <c r="A8830" s="8" t="s">
        <v>9112</v>
      </c>
      <c r="B8830" t="s">
        <v>940</v>
      </c>
    </row>
    <row r="8831" spans="1:2">
      <c r="A8831" s="8" t="s">
        <v>9113</v>
      </c>
      <c r="B8831" t="s">
        <v>940</v>
      </c>
    </row>
    <row r="8832" spans="1:2">
      <c r="A8832" s="8" t="s">
        <v>9114</v>
      </c>
      <c r="B8832" t="s">
        <v>940</v>
      </c>
    </row>
    <row r="8833" spans="1:2">
      <c r="A8833" s="8" t="s">
        <v>9115</v>
      </c>
      <c r="B8833" t="s">
        <v>940</v>
      </c>
    </row>
    <row r="8834" spans="1:2">
      <c r="A8834" s="8" t="s">
        <v>9116</v>
      </c>
      <c r="B8834" t="s">
        <v>940</v>
      </c>
    </row>
    <row r="8835" spans="1:2">
      <c r="A8835" s="8" t="s">
        <v>9117</v>
      </c>
      <c r="B8835" t="s">
        <v>940</v>
      </c>
    </row>
    <row r="8836" spans="1:2">
      <c r="A8836" s="8" t="s">
        <v>9118</v>
      </c>
      <c r="B8836" t="s">
        <v>940</v>
      </c>
    </row>
    <row r="8837" spans="1:2">
      <c r="A8837" s="8" t="s">
        <v>9119</v>
      </c>
      <c r="B8837" t="s">
        <v>940</v>
      </c>
    </row>
    <row r="8838" spans="1:2">
      <c r="A8838" s="8" t="s">
        <v>9120</v>
      </c>
      <c r="B8838" t="s">
        <v>940</v>
      </c>
    </row>
    <row r="8839" spans="1:2">
      <c r="A8839" s="8" t="s">
        <v>9121</v>
      </c>
      <c r="B8839" t="s">
        <v>940</v>
      </c>
    </row>
    <row r="8840" spans="1:2">
      <c r="A8840" s="8" t="s">
        <v>9122</v>
      </c>
      <c r="B8840" t="s">
        <v>940</v>
      </c>
    </row>
    <row r="8841" spans="1:2">
      <c r="A8841" s="8" t="s">
        <v>9123</v>
      </c>
      <c r="B8841" t="s">
        <v>940</v>
      </c>
    </row>
    <row r="8842" spans="1:2">
      <c r="A8842" s="8" t="s">
        <v>9124</v>
      </c>
      <c r="B8842" t="s">
        <v>940</v>
      </c>
    </row>
    <row r="8843" spans="1:2">
      <c r="A8843" s="8" t="s">
        <v>9125</v>
      </c>
      <c r="B8843" t="s">
        <v>940</v>
      </c>
    </row>
    <row r="8844" spans="1:2">
      <c r="A8844" s="8" t="s">
        <v>9126</v>
      </c>
      <c r="B8844" t="s">
        <v>940</v>
      </c>
    </row>
    <row r="8845" spans="1:2">
      <c r="A8845" s="8" t="s">
        <v>9127</v>
      </c>
      <c r="B8845" t="s">
        <v>940</v>
      </c>
    </row>
    <row r="8846" spans="1:2">
      <c r="A8846" s="8" t="s">
        <v>9128</v>
      </c>
      <c r="B8846" t="s">
        <v>940</v>
      </c>
    </row>
    <row r="8847" spans="1:2">
      <c r="A8847" s="8" t="s">
        <v>9129</v>
      </c>
      <c r="B8847" t="s">
        <v>940</v>
      </c>
    </row>
    <row r="8848" spans="1:2">
      <c r="A8848" s="8" t="s">
        <v>9130</v>
      </c>
      <c r="B8848" t="s">
        <v>940</v>
      </c>
    </row>
    <row r="8849" spans="1:2">
      <c r="A8849" s="8" t="s">
        <v>9131</v>
      </c>
      <c r="B8849" t="s">
        <v>940</v>
      </c>
    </row>
    <row r="8850" spans="1:2">
      <c r="A8850" s="8" t="s">
        <v>9132</v>
      </c>
      <c r="B8850" t="s">
        <v>940</v>
      </c>
    </row>
    <row r="8851" spans="1:2">
      <c r="A8851" s="8" t="s">
        <v>9133</v>
      </c>
      <c r="B8851" t="s">
        <v>940</v>
      </c>
    </row>
    <row r="8852" spans="1:2">
      <c r="A8852" s="8" t="s">
        <v>9134</v>
      </c>
      <c r="B8852" t="s">
        <v>940</v>
      </c>
    </row>
    <row r="8853" spans="1:2">
      <c r="A8853" s="8" t="s">
        <v>9135</v>
      </c>
      <c r="B8853" t="s">
        <v>940</v>
      </c>
    </row>
    <row r="8854" spans="1:2">
      <c r="A8854" s="8" t="s">
        <v>9136</v>
      </c>
      <c r="B8854" t="s">
        <v>940</v>
      </c>
    </row>
    <row r="8855" spans="1:2">
      <c r="A8855" s="8" t="s">
        <v>9137</v>
      </c>
      <c r="B8855" t="s">
        <v>940</v>
      </c>
    </row>
    <row r="8856" spans="1:2">
      <c r="A8856" s="8" t="s">
        <v>9138</v>
      </c>
      <c r="B8856" t="s">
        <v>940</v>
      </c>
    </row>
    <row r="8857" spans="1:2">
      <c r="A8857" s="8" t="s">
        <v>9139</v>
      </c>
      <c r="B8857" t="s">
        <v>940</v>
      </c>
    </row>
    <row r="8858" spans="1:2">
      <c r="A8858" s="8" t="s">
        <v>9140</v>
      </c>
      <c r="B8858" t="s">
        <v>940</v>
      </c>
    </row>
    <row r="8859" spans="1:2">
      <c r="A8859" s="8" t="s">
        <v>9141</v>
      </c>
      <c r="B8859" t="s">
        <v>940</v>
      </c>
    </row>
    <row r="8860" spans="1:2">
      <c r="A8860" s="8" t="s">
        <v>9142</v>
      </c>
      <c r="B8860" t="s">
        <v>940</v>
      </c>
    </row>
    <row r="8861" spans="1:2">
      <c r="A8861" s="8" t="s">
        <v>9143</v>
      </c>
      <c r="B8861" t="s">
        <v>940</v>
      </c>
    </row>
    <row r="8862" spans="1:2">
      <c r="A8862" s="8" t="s">
        <v>9144</v>
      </c>
      <c r="B8862" t="s">
        <v>940</v>
      </c>
    </row>
    <row r="8863" spans="1:2">
      <c r="A8863" s="8" t="s">
        <v>9145</v>
      </c>
      <c r="B8863" t="s">
        <v>940</v>
      </c>
    </row>
    <row r="8864" spans="1:2">
      <c r="A8864" s="8" t="s">
        <v>9146</v>
      </c>
      <c r="B8864" t="s">
        <v>940</v>
      </c>
    </row>
    <row r="8865" spans="1:2">
      <c r="A8865" s="8" t="s">
        <v>9147</v>
      </c>
      <c r="B8865" t="s">
        <v>940</v>
      </c>
    </row>
    <row r="8866" spans="1:2">
      <c r="A8866" s="8" t="s">
        <v>9148</v>
      </c>
      <c r="B8866" t="s">
        <v>940</v>
      </c>
    </row>
    <row r="8867" spans="1:2">
      <c r="A8867" s="8" t="s">
        <v>9149</v>
      </c>
      <c r="B8867" t="s">
        <v>940</v>
      </c>
    </row>
    <row r="8868" spans="1:2">
      <c r="A8868" s="8" t="s">
        <v>9150</v>
      </c>
      <c r="B8868" t="s">
        <v>940</v>
      </c>
    </row>
    <row r="8869" spans="1:2">
      <c r="A8869" s="8" t="s">
        <v>9151</v>
      </c>
      <c r="B8869" t="s">
        <v>940</v>
      </c>
    </row>
    <row r="8870" spans="1:2">
      <c r="A8870" s="8" t="s">
        <v>9152</v>
      </c>
      <c r="B8870" t="s">
        <v>940</v>
      </c>
    </row>
    <row r="8871" spans="1:2">
      <c r="A8871" s="8" t="s">
        <v>9153</v>
      </c>
      <c r="B8871" t="s">
        <v>940</v>
      </c>
    </row>
    <row r="8872" spans="1:2">
      <c r="A8872" s="8" t="s">
        <v>9154</v>
      </c>
      <c r="B8872" t="s">
        <v>940</v>
      </c>
    </row>
    <row r="8873" spans="1:2">
      <c r="A8873" s="8" t="s">
        <v>9155</v>
      </c>
      <c r="B8873" t="s">
        <v>940</v>
      </c>
    </row>
    <row r="8874" spans="1:2">
      <c r="A8874" s="8" t="s">
        <v>9156</v>
      </c>
      <c r="B8874" t="s">
        <v>940</v>
      </c>
    </row>
    <row r="8875" spans="1:2">
      <c r="A8875" s="8" t="s">
        <v>9157</v>
      </c>
      <c r="B8875" t="s">
        <v>940</v>
      </c>
    </row>
    <row r="8876" spans="1:2">
      <c r="A8876" s="8" t="s">
        <v>9158</v>
      </c>
      <c r="B8876" t="s">
        <v>940</v>
      </c>
    </row>
    <row r="8877" spans="1:2">
      <c r="A8877" s="8" t="s">
        <v>9159</v>
      </c>
      <c r="B8877" t="s">
        <v>940</v>
      </c>
    </row>
    <row r="8878" spans="1:2">
      <c r="A8878" s="8" t="s">
        <v>9160</v>
      </c>
      <c r="B8878" t="s">
        <v>940</v>
      </c>
    </row>
    <row r="8879" spans="1:2">
      <c r="A8879" s="8" t="s">
        <v>9161</v>
      </c>
      <c r="B8879" t="s">
        <v>940</v>
      </c>
    </row>
    <row r="8880" spans="1:2">
      <c r="A8880" s="8" t="s">
        <v>9162</v>
      </c>
      <c r="B8880" t="s">
        <v>940</v>
      </c>
    </row>
    <row r="8881" spans="1:2">
      <c r="A8881" s="8" t="s">
        <v>9163</v>
      </c>
      <c r="B8881" t="s">
        <v>940</v>
      </c>
    </row>
    <row r="8882" spans="1:2">
      <c r="A8882" s="8" t="s">
        <v>9164</v>
      </c>
      <c r="B8882" t="s">
        <v>940</v>
      </c>
    </row>
    <row r="8883" spans="1:2">
      <c r="A8883" s="8" t="s">
        <v>9165</v>
      </c>
      <c r="B8883" t="s">
        <v>940</v>
      </c>
    </row>
    <row r="8884" spans="1:2">
      <c r="A8884" s="8" t="s">
        <v>9166</v>
      </c>
      <c r="B8884" t="s">
        <v>940</v>
      </c>
    </row>
    <row r="8885" spans="1:2">
      <c r="A8885" s="8" t="s">
        <v>9167</v>
      </c>
      <c r="B8885" t="s">
        <v>940</v>
      </c>
    </row>
    <row r="8886" spans="1:2">
      <c r="A8886" s="8" t="s">
        <v>9168</v>
      </c>
      <c r="B8886" t="s">
        <v>940</v>
      </c>
    </row>
    <row r="8887" spans="1:2">
      <c r="A8887" s="8" t="s">
        <v>9169</v>
      </c>
      <c r="B8887" t="s">
        <v>940</v>
      </c>
    </row>
    <row r="8888" spans="1:2">
      <c r="A8888" s="8" t="s">
        <v>9170</v>
      </c>
      <c r="B8888" t="s">
        <v>940</v>
      </c>
    </row>
    <row r="8889" spans="1:2">
      <c r="A8889" s="8" t="s">
        <v>9171</v>
      </c>
      <c r="B8889" t="s">
        <v>940</v>
      </c>
    </row>
    <row r="8890" spans="1:2">
      <c r="A8890" s="8" t="s">
        <v>9172</v>
      </c>
      <c r="B8890" t="s">
        <v>940</v>
      </c>
    </row>
    <row r="8891" spans="1:2">
      <c r="A8891" s="8" t="s">
        <v>9173</v>
      </c>
      <c r="B8891" t="s">
        <v>940</v>
      </c>
    </row>
    <row r="8892" spans="1:2">
      <c r="A8892" s="8" t="s">
        <v>9174</v>
      </c>
      <c r="B8892" t="s">
        <v>940</v>
      </c>
    </row>
    <row r="8893" spans="1:2">
      <c r="A8893" s="8" t="s">
        <v>9175</v>
      </c>
      <c r="B8893" t="s">
        <v>940</v>
      </c>
    </row>
    <row r="8894" spans="1:2">
      <c r="A8894" s="8" t="s">
        <v>9176</v>
      </c>
      <c r="B8894" t="s">
        <v>940</v>
      </c>
    </row>
    <row r="8895" spans="1:2">
      <c r="A8895" s="8" t="s">
        <v>9177</v>
      </c>
      <c r="B8895" t="s">
        <v>940</v>
      </c>
    </row>
    <row r="8896" spans="1:2">
      <c r="A8896" s="8" t="s">
        <v>9178</v>
      </c>
      <c r="B8896" t="s">
        <v>940</v>
      </c>
    </row>
    <row r="8897" spans="1:2">
      <c r="A8897" s="8" t="s">
        <v>9179</v>
      </c>
      <c r="B8897" t="s">
        <v>940</v>
      </c>
    </row>
    <row r="8898" spans="1:2">
      <c r="A8898" s="8" t="s">
        <v>9180</v>
      </c>
      <c r="B8898" t="s">
        <v>940</v>
      </c>
    </row>
    <row r="8899" spans="1:2">
      <c r="A8899" s="8" t="s">
        <v>9181</v>
      </c>
      <c r="B8899" t="s">
        <v>940</v>
      </c>
    </row>
    <row r="8900" spans="1:2">
      <c r="A8900" s="8" t="s">
        <v>9182</v>
      </c>
      <c r="B8900" t="s">
        <v>940</v>
      </c>
    </row>
    <row r="8901" spans="1:2">
      <c r="A8901" s="8" t="s">
        <v>9183</v>
      </c>
      <c r="B8901" t="s">
        <v>940</v>
      </c>
    </row>
    <row r="8902" spans="1:2">
      <c r="A8902" s="8" t="s">
        <v>9184</v>
      </c>
      <c r="B8902" t="s">
        <v>940</v>
      </c>
    </row>
    <row r="8903" spans="1:2">
      <c r="A8903" s="8" t="s">
        <v>9185</v>
      </c>
      <c r="B8903" t="s">
        <v>940</v>
      </c>
    </row>
    <row r="8904" spans="1:2">
      <c r="A8904" s="8" t="s">
        <v>9186</v>
      </c>
      <c r="B8904" t="s">
        <v>940</v>
      </c>
    </row>
    <row r="8905" spans="1:2">
      <c r="A8905" s="8" t="s">
        <v>9187</v>
      </c>
      <c r="B8905" t="s">
        <v>940</v>
      </c>
    </row>
    <row r="8906" spans="1:2">
      <c r="A8906" s="8" t="s">
        <v>9188</v>
      </c>
      <c r="B8906" t="s">
        <v>940</v>
      </c>
    </row>
    <row r="8907" spans="1:2">
      <c r="A8907" s="8" t="s">
        <v>9189</v>
      </c>
      <c r="B8907" t="s">
        <v>940</v>
      </c>
    </row>
    <row r="8908" spans="1:2">
      <c r="A8908" s="8" t="s">
        <v>9190</v>
      </c>
      <c r="B8908" t="s">
        <v>940</v>
      </c>
    </row>
    <row r="8909" spans="1:2">
      <c r="A8909" s="8" t="s">
        <v>9191</v>
      </c>
      <c r="B8909" t="s">
        <v>940</v>
      </c>
    </row>
    <row r="8910" spans="1:2">
      <c r="A8910" s="8" t="s">
        <v>9192</v>
      </c>
      <c r="B8910" t="s">
        <v>940</v>
      </c>
    </row>
    <row r="8911" spans="1:2">
      <c r="A8911" s="8" t="s">
        <v>9193</v>
      </c>
      <c r="B8911" t="s">
        <v>940</v>
      </c>
    </row>
    <row r="8912" spans="1:2">
      <c r="A8912" s="8" t="s">
        <v>9194</v>
      </c>
      <c r="B8912" t="s">
        <v>940</v>
      </c>
    </row>
    <row r="8913" spans="1:2">
      <c r="A8913" s="8" t="s">
        <v>9195</v>
      </c>
      <c r="B8913" t="s">
        <v>940</v>
      </c>
    </row>
    <row r="8914" spans="1:2">
      <c r="A8914" s="8" t="s">
        <v>9196</v>
      </c>
      <c r="B8914" t="s">
        <v>940</v>
      </c>
    </row>
    <row r="8915" spans="1:2">
      <c r="A8915" s="8" t="s">
        <v>9197</v>
      </c>
      <c r="B8915" t="s">
        <v>940</v>
      </c>
    </row>
    <row r="8916" spans="1:2">
      <c r="A8916" s="8" t="s">
        <v>9198</v>
      </c>
      <c r="B8916" t="s">
        <v>940</v>
      </c>
    </row>
    <row r="8917" spans="1:2">
      <c r="A8917" s="8" t="s">
        <v>9199</v>
      </c>
      <c r="B8917" t="s">
        <v>940</v>
      </c>
    </row>
    <row r="8918" spans="1:2">
      <c r="A8918" s="8" t="s">
        <v>9200</v>
      </c>
      <c r="B8918" t="s">
        <v>940</v>
      </c>
    </row>
    <row r="8919" spans="1:2">
      <c r="A8919" s="8" t="s">
        <v>9201</v>
      </c>
      <c r="B8919" t="s">
        <v>940</v>
      </c>
    </row>
    <row r="8920" spans="1:2">
      <c r="A8920" s="8" t="s">
        <v>9202</v>
      </c>
      <c r="B8920" t="s">
        <v>940</v>
      </c>
    </row>
    <row r="8921" spans="1:2">
      <c r="A8921" s="8" t="s">
        <v>9203</v>
      </c>
      <c r="B8921" t="s">
        <v>940</v>
      </c>
    </row>
    <row r="8922" spans="1:2">
      <c r="A8922" s="8" t="s">
        <v>9204</v>
      </c>
      <c r="B8922" t="s">
        <v>940</v>
      </c>
    </row>
    <row r="8923" spans="1:2">
      <c r="A8923" s="8" t="s">
        <v>9205</v>
      </c>
      <c r="B8923" t="s">
        <v>940</v>
      </c>
    </row>
    <row r="8924" spans="1:2">
      <c r="A8924" s="8" t="s">
        <v>9206</v>
      </c>
      <c r="B8924" t="s">
        <v>940</v>
      </c>
    </row>
    <row r="8925" spans="1:2">
      <c r="A8925" s="8" t="s">
        <v>9207</v>
      </c>
      <c r="B8925" t="s">
        <v>940</v>
      </c>
    </row>
    <row r="8926" spans="1:2">
      <c r="A8926" s="8" t="s">
        <v>9208</v>
      </c>
      <c r="B8926" t="s">
        <v>940</v>
      </c>
    </row>
    <row r="8927" spans="1:2">
      <c r="A8927" s="8" t="s">
        <v>9209</v>
      </c>
      <c r="B8927" t="s">
        <v>940</v>
      </c>
    </row>
    <row r="8928" spans="1:2">
      <c r="A8928" s="8" t="s">
        <v>9210</v>
      </c>
      <c r="B8928" t="s">
        <v>940</v>
      </c>
    </row>
    <row r="8929" spans="1:2">
      <c r="A8929" s="8" t="s">
        <v>9211</v>
      </c>
      <c r="B8929" t="s">
        <v>940</v>
      </c>
    </row>
    <row r="8930" spans="1:2">
      <c r="A8930" s="8" t="s">
        <v>9212</v>
      </c>
      <c r="B8930" t="s">
        <v>940</v>
      </c>
    </row>
    <row r="8931" spans="1:2">
      <c r="A8931" s="8" t="s">
        <v>9213</v>
      </c>
      <c r="B8931" t="s">
        <v>940</v>
      </c>
    </row>
    <row r="8932" spans="1:2">
      <c r="A8932" s="8" t="s">
        <v>9214</v>
      </c>
      <c r="B8932" t="s">
        <v>940</v>
      </c>
    </row>
    <row r="8933" spans="1:2">
      <c r="A8933" s="8" t="s">
        <v>9215</v>
      </c>
      <c r="B8933" t="s">
        <v>940</v>
      </c>
    </row>
    <row r="8934" spans="1:2">
      <c r="A8934" s="8" t="s">
        <v>9216</v>
      </c>
      <c r="B8934" t="s">
        <v>940</v>
      </c>
    </row>
    <row r="8935" spans="1:2">
      <c r="A8935" s="8" t="s">
        <v>9217</v>
      </c>
      <c r="B8935" t="s">
        <v>940</v>
      </c>
    </row>
    <row r="8936" spans="1:2">
      <c r="A8936" s="8" t="s">
        <v>9218</v>
      </c>
      <c r="B8936" t="s">
        <v>940</v>
      </c>
    </row>
    <row r="8937" spans="1:2">
      <c r="A8937" s="8" t="s">
        <v>9219</v>
      </c>
      <c r="B8937" t="s">
        <v>940</v>
      </c>
    </row>
    <row r="8938" spans="1:2">
      <c r="A8938" s="8" t="s">
        <v>9220</v>
      </c>
      <c r="B8938" t="s">
        <v>940</v>
      </c>
    </row>
    <row r="8939" spans="1:2">
      <c r="A8939" s="8" t="s">
        <v>9221</v>
      </c>
      <c r="B8939" t="s">
        <v>940</v>
      </c>
    </row>
    <row r="8940" spans="1:2">
      <c r="A8940" s="8" t="s">
        <v>9222</v>
      </c>
      <c r="B8940" t="s">
        <v>940</v>
      </c>
    </row>
    <row r="8941" spans="1:2">
      <c r="A8941" s="8" t="s">
        <v>9223</v>
      </c>
      <c r="B8941" t="s">
        <v>940</v>
      </c>
    </row>
    <row r="8942" spans="1:2">
      <c r="A8942" s="8" t="s">
        <v>9224</v>
      </c>
      <c r="B8942" t="s">
        <v>940</v>
      </c>
    </row>
    <row r="8943" spans="1:2">
      <c r="A8943" s="8" t="s">
        <v>9225</v>
      </c>
      <c r="B8943" t="s">
        <v>940</v>
      </c>
    </row>
    <row r="8944" spans="1:2">
      <c r="A8944" s="8" t="s">
        <v>9226</v>
      </c>
      <c r="B8944" t="s">
        <v>940</v>
      </c>
    </row>
    <row r="8945" spans="1:2">
      <c r="A8945" s="8" t="s">
        <v>9227</v>
      </c>
      <c r="B8945" t="s">
        <v>940</v>
      </c>
    </row>
    <row r="8946" spans="1:2">
      <c r="A8946" s="8" t="s">
        <v>9228</v>
      </c>
      <c r="B8946" t="s">
        <v>940</v>
      </c>
    </row>
    <row r="8947" spans="1:2">
      <c r="A8947" s="8" t="s">
        <v>9229</v>
      </c>
      <c r="B8947" t="s">
        <v>940</v>
      </c>
    </row>
    <row r="8948" spans="1:2">
      <c r="A8948" s="8" t="s">
        <v>9230</v>
      </c>
      <c r="B8948" t="s">
        <v>940</v>
      </c>
    </row>
    <row r="8949" spans="1:2">
      <c r="A8949" s="8" t="s">
        <v>9231</v>
      </c>
      <c r="B8949" t="s">
        <v>940</v>
      </c>
    </row>
    <row r="8950" spans="1:2">
      <c r="A8950" s="8" t="s">
        <v>9232</v>
      </c>
      <c r="B8950" t="s">
        <v>940</v>
      </c>
    </row>
    <row r="8951" spans="1:2">
      <c r="A8951" s="8" t="s">
        <v>9233</v>
      </c>
      <c r="B8951" t="s">
        <v>940</v>
      </c>
    </row>
    <row r="8952" spans="1:2">
      <c r="A8952" s="8" t="s">
        <v>9234</v>
      </c>
      <c r="B8952" t="s">
        <v>940</v>
      </c>
    </row>
    <row r="8953" spans="1:2">
      <c r="A8953" s="8" t="s">
        <v>9235</v>
      </c>
      <c r="B8953" t="s">
        <v>940</v>
      </c>
    </row>
    <row r="8954" spans="1:2">
      <c r="A8954" s="8" t="s">
        <v>9236</v>
      </c>
      <c r="B8954" t="s">
        <v>940</v>
      </c>
    </row>
    <row r="8955" spans="1:2">
      <c r="A8955" s="8" t="s">
        <v>9237</v>
      </c>
      <c r="B8955" t="s">
        <v>940</v>
      </c>
    </row>
    <row r="8956" spans="1:2">
      <c r="A8956" s="8" t="s">
        <v>9238</v>
      </c>
      <c r="B8956" t="s">
        <v>940</v>
      </c>
    </row>
    <row r="8957" spans="1:2">
      <c r="A8957" s="8" t="s">
        <v>9239</v>
      </c>
      <c r="B8957" t="s">
        <v>940</v>
      </c>
    </row>
    <row r="8958" spans="1:2">
      <c r="A8958" s="8" t="s">
        <v>9240</v>
      </c>
      <c r="B8958" t="s">
        <v>940</v>
      </c>
    </row>
    <row r="8959" spans="1:2">
      <c r="A8959" s="8" t="s">
        <v>9241</v>
      </c>
      <c r="B8959" t="s">
        <v>940</v>
      </c>
    </row>
    <row r="8960" spans="1:2">
      <c r="A8960" s="8" t="s">
        <v>9242</v>
      </c>
      <c r="B8960" t="s">
        <v>940</v>
      </c>
    </row>
    <row r="8961" spans="1:2">
      <c r="A8961" s="8" t="s">
        <v>9243</v>
      </c>
      <c r="B8961" t="s">
        <v>940</v>
      </c>
    </row>
    <row r="8962" spans="1:2">
      <c r="A8962" s="8" t="s">
        <v>9244</v>
      </c>
      <c r="B8962" t="s">
        <v>940</v>
      </c>
    </row>
    <row r="8963" spans="1:2">
      <c r="A8963" s="8" t="s">
        <v>9245</v>
      </c>
      <c r="B8963" t="s">
        <v>940</v>
      </c>
    </row>
    <row r="8964" spans="1:2">
      <c r="A8964" s="8" t="s">
        <v>9246</v>
      </c>
      <c r="B8964" t="s">
        <v>940</v>
      </c>
    </row>
    <row r="8965" spans="1:2">
      <c r="A8965" s="8" t="s">
        <v>9247</v>
      </c>
      <c r="B8965" t="s">
        <v>940</v>
      </c>
    </row>
    <row r="8966" spans="1:2">
      <c r="A8966" s="8" t="s">
        <v>9248</v>
      </c>
      <c r="B8966" t="s">
        <v>940</v>
      </c>
    </row>
    <row r="8967" spans="1:2">
      <c r="A8967" s="8" t="s">
        <v>9249</v>
      </c>
      <c r="B8967" t="s">
        <v>940</v>
      </c>
    </row>
    <row r="8968" spans="1:2">
      <c r="A8968" s="8" t="s">
        <v>9250</v>
      </c>
      <c r="B8968" t="s">
        <v>940</v>
      </c>
    </row>
    <row r="8969" spans="1:2">
      <c r="A8969" s="8" t="s">
        <v>9251</v>
      </c>
      <c r="B8969" t="s">
        <v>940</v>
      </c>
    </row>
    <row r="8970" spans="1:2">
      <c r="A8970" s="8" t="s">
        <v>9252</v>
      </c>
      <c r="B8970" t="s">
        <v>940</v>
      </c>
    </row>
    <row r="8971" spans="1:2">
      <c r="A8971" s="8" t="s">
        <v>9253</v>
      </c>
      <c r="B8971" t="s">
        <v>940</v>
      </c>
    </row>
    <row r="8972" spans="1:2">
      <c r="A8972" s="8" t="s">
        <v>9254</v>
      </c>
      <c r="B8972" t="s">
        <v>940</v>
      </c>
    </row>
    <row r="8973" spans="1:2">
      <c r="A8973" s="8" t="s">
        <v>9255</v>
      </c>
      <c r="B8973" t="s">
        <v>940</v>
      </c>
    </row>
    <row r="8974" spans="1:2">
      <c r="A8974" s="8" t="s">
        <v>9256</v>
      </c>
      <c r="B8974" t="s">
        <v>940</v>
      </c>
    </row>
    <row r="8975" spans="1:2">
      <c r="A8975" s="8" t="s">
        <v>9257</v>
      </c>
      <c r="B8975" t="s">
        <v>940</v>
      </c>
    </row>
    <row r="8976" spans="1:2">
      <c r="A8976" s="8" t="s">
        <v>9258</v>
      </c>
      <c r="B8976" t="s">
        <v>940</v>
      </c>
    </row>
    <row r="8977" spans="1:2">
      <c r="A8977" s="8" t="s">
        <v>9259</v>
      </c>
      <c r="B8977" t="s">
        <v>940</v>
      </c>
    </row>
    <row r="8978" spans="1:2">
      <c r="A8978" s="8" t="s">
        <v>9260</v>
      </c>
      <c r="B8978" t="s">
        <v>940</v>
      </c>
    </row>
    <row r="8979" spans="1:2">
      <c r="A8979" s="8" t="s">
        <v>9261</v>
      </c>
      <c r="B8979" t="s">
        <v>940</v>
      </c>
    </row>
    <row r="8980" spans="1:2">
      <c r="A8980" s="8" t="s">
        <v>9262</v>
      </c>
      <c r="B8980" t="s">
        <v>940</v>
      </c>
    </row>
    <row r="8981" spans="1:2">
      <c r="A8981" s="8" t="s">
        <v>9263</v>
      </c>
      <c r="B8981" t="s">
        <v>940</v>
      </c>
    </row>
    <row r="8982" spans="1:2">
      <c r="A8982" s="8" t="s">
        <v>9264</v>
      </c>
      <c r="B8982" t="s">
        <v>940</v>
      </c>
    </row>
    <row r="8983" spans="1:2">
      <c r="A8983" s="8" t="s">
        <v>9265</v>
      </c>
      <c r="B8983" t="s">
        <v>940</v>
      </c>
    </row>
    <row r="8984" spans="1:2">
      <c r="A8984" s="8" t="s">
        <v>9266</v>
      </c>
      <c r="B8984" t="s">
        <v>940</v>
      </c>
    </row>
    <row r="8985" spans="1:2">
      <c r="A8985" s="8" t="s">
        <v>9267</v>
      </c>
      <c r="B8985" t="s">
        <v>940</v>
      </c>
    </row>
    <row r="8986" spans="1:2">
      <c r="A8986" s="8" t="s">
        <v>9268</v>
      </c>
      <c r="B8986" t="s">
        <v>940</v>
      </c>
    </row>
    <row r="8987" spans="1:2">
      <c r="A8987" s="8" t="s">
        <v>9269</v>
      </c>
      <c r="B8987" t="s">
        <v>940</v>
      </c>
    </row>
    <row r="8988" spans="1:2">
      <c r="A8988" s="8" t="s">
        <v>9270</v>
      </c>
      <c r="B8988" t="s">
        <v>940</v>
      </c>
    </row>
    <row r="8989" spans="1:2">
      <c r="A8989" s="8" t="s">
        <v>9271</v>
      </c>
      <c r="B8989" t="s">
        <v>940</v>
      </c>
    </row>
    <row r="8990" spans="1:2">
      <c r="A8990" s="8" t="s">
        <v>9272</v>
      </c>
      <c r="B8990" t="s">
        <v>940</v>
      </c>
    </row>
    <row r="8991" spans="1:2">
      <c r="A8991" s="8" t="s">
        <v>9273</v>
      </c>
      <c r="B8991" t="s">
        <v>940</v>
      </c>
    </row>
    <row r="8992" spans="1:2">
      <c r="A8992" s="8" t="s">
        <v>9274</v>
      </c>
      <c r="B8992" t="s">
        <v>940</v>
      </c>
    </row>
    <row r="8993" spans="1:2">
      <c r="A8993" s="8" t="s">
        <v>9275</v>
      </c>
      <c r="B8993" t="s">
        <v>940</v>
      </c>
    </row>
    <row r="8994" spans="1:2">
      <c r="A8994" s="8" t="s">
        <v>9276</v>
      </c>
      <c r="B8994" t="s">
        <v>940</v>
      </c>
    </row>
    <row r="8995" spans="1:2">
      <c r="A8995" s="8" t="s">
        <v>9277</v>
      </c>
      <c r="B8995" t="s">
        <v>940</v>
      </c>
    </row>
    <row r="8996" spans="1:2">
      <c r="A8996" s="8" t="s">
        <v>9278</v>
      </c>
      <c r="B8996" t="s">
        <v>940</v>
      </c>
    </row>
    <row r="8997" spans="1:2">
      <c r="A8997" s="8" t="s">
        <v>9279</v>
      </c>
      <c r="B8997" t="s">
        <v>940</v>
      </c>
    </row>
    <row r="8998" spans="1:2">
      <c r="A8998" s="8" t="s">
        <v>9280</v>
      </c>
      <c r="B8998" t="s">
        <v>940</v>
      </c>
    </row>
    <row r="8999" spans="1:2">
      <c r="A8999" s="8" t="s">
        <v>9281</v>
      </c>
      <c r="B8999" t="s">
        <v>940</v>
      </c>
    </row>
    <row r="9000" spans="1:2">
      <c r="A9000" s="8" t="s">
        <v>9282</v>
      </c>
      <c r="B9000" t="s">
        <v>940</v>
      </c>
    </row>
    <row r="9001" spans="1:2">
      <c r="A9001" s="8" t="s">
        <v>9283</v>
      </c>
      <c r="B9001" t="s">
        <v>940</v>
      </c>
    </row>
    <row r="9002" spans="1:2">
      <c r="A9002" s="8" t="s">
        <v>9284</v>
      </c>
      <c r="B9002" t="s">
        <v>940</v>
      </c>
    </row>
    <row r="9003" spans="1:2">
      <c r="A9003" s="8" t="s">
        <v>9285</v>
      </c>
      <c r="B9003" t="s">
        <v>940</v>
      </c>
    </row>
    <row r="9004" spans="1:2">
      <c r="A9004" s="8" t="s">
        <v>9286</v>
      </c>
      <c r="B9004" t="s">
        <v>940</v>
      </c>
    </row>
    <row r="9005" spans="1:2">
      <c r="A9005" s="8" t="s">
        <v>9287</v>
      </c>
      <c r="B9005" t="s">
        <v>940</v>
      </c>
    </row>
    <row r="9006" spans="1:2">
      <c r="A9006" s="8" t="s">
        <v>9288</v>
      </c>
      <c r="B9006" t="s">
        <v>940</v>
      </c>
    </row>
    <row r="9007" spans="1:2">
      <c r="A9007" s="8" t="s">
        <v>9289</v>
      </c>
      <c r="B9007" t="s">
        <v>940</v>
      </c>
    </row>
    <row r="9008" spans="1:2">
      <c r="A9008" s="8" t="s">
        <v>9290</v>
      </c>
      <c r="B9008" t="s">
        <v>940</v>
      </c>
    </row>
    <row r="9009" spans="1:2">
      <c r="A9009" s="8" t="s">
        <v>9291</v>
      </c>
      <c r="B9009" t="s">
        <v>940</v>
      </c>
    </row>
    <row r="9010" spans="1:2">
      <c r="A9010" s="8" t="s">
        <v>9292</v>
      </c>
      <c r="B9010" t="s">
        <v>940</v>
      </c>
    </row>
    <row r="9011" spans="1:2">
      <c r="A9011" s="8" t="s">
        <v>9293</v>
      </c>
      <c r="B9011" t="s">
        <v>940</v>
      </c>
    </row>
    <row r="9012" spans="1:2">
      <c r="A9012" s="8" t="s">
        <v>9294</v>
      </c>
      <c r="B9012" t="s">
        <v>940</v>
      </c>
    </row>
    <row r="9013" spans="1:2">
      <c r="A9013" s="8" t="s">
        <v>9295</v>
      </c>
      <c r="B9013" t="s">
        <v>940</v>
      </c>
    </row>
    <row r="9014" spans="1:2">
      <c r="A9014" s="8" t="s">
        <v>9296</v>
      </c>
      <c r="B9014" t="s">
        <v>940</v>
      </c>
    </row>
    <row r="9015" spans="1:2">
      <c r="A9015" s="8" t="s">
        <v>9297</v>
      </c>
      <c r="B9015" t="s">
        <v>940</v>
      </c>
    </row>
    <row r="9016" spans="1:2">
      <c r="A9016" s="8" t="s">
        <v>9298</v>
      </c>
      <c r="B9016" t="s">
        <v>940</v>
      </c>
    </row>
    <row r="9017" spans="1:2">
      <c r="A9017" s="8" t="s">
        <v>9299</v>
      </c>
      <c r="B9017" t="s">
        <v>940</v>
      </c>
    </row>
    <row r="9018" spans="1:2">
      <c r="A9018" s="8" t="s">
        <v>9300</v>
      </c>
      <c r="B9018" t="s">
        <v>940</v>
      </c>
    </row>
    <row r="9019" spans="1:2">
      <c r="A9019" s="8" t="s">
        <v>9301</v>
      </c>
      <c r="B9019" t="s">
        <v>940</v>
      </c>
    </row>
    <row r="9020" spans="1:2">
      <c r="A9020" s="8" t="s">
        <v>9302</v>
      </c>
      <c r="B9020" t="s">
        <v>940</v>
      </c>
    </row>
    <row r="9021" spans="1:2">
      <c r="A9021" s="8" t="s">
        <v>9303</v>
      </c>
      <c r="B9021" t="s">
        <v>940</v>
      </c>
    </row>
    <row r="9022" spans="1:2">
      <c r="A9022" s="8" t="s">
        <v>9304</v>
      </c>
      <c r="B9022" t="s">
        <v>940</v>
      </c>
    </row>
    <row r="9023" spans="1:2">
      <c r="A9023" s="8" t="s">
        <v>9305</v>
      </c>
      <c r="B9023" t="s">
        <v>940</v>
      </c>
    </row>
    <row r="9024" spans="1:2">
      <c r="A9024" s="8" t="s">
        <v>9306</v>
      </c>
      <c r="B9024" t="s">
        <v>940</v>
      </c>
    </row>
    <row r="9025" spans="1:2">
      <c r="A9025" s="8" t="s">
        <v>9307</v>
      </c>
      <c r="B9025" t="s">
        <v>940</v>
      </c>
    </row>
    <row r="9026" spans="1:2">
      <c r="A9026" s="8" t="s">
        <v>9308</v>
      </c>
      <c r="B9026" t="s">
        <v>940</v>
      </c>
    </row>
    <row r="9027" spans="1:2">
      <c r="A9027" s="8" t="s">
        <v>9309</v>
      </c>
      <c r="B9027" t="s">
        <v>940</v>
      </c>
    </row>
    <row r="9028" spans="1:2">
      <c r="A9028" s="8" t="s">
        <v>9310</v>
      </c>
      <c r="B9028" t="s">
        <v>940</v>
      </c>
    </row>
    <row r="9029" spans="1:2">
      <c r="A9029" s="8" t="s">
        <v>9311</v>
      </c>
      <c r="B9029" t="s">
        <v>940</v>
      </c>
    </row>
    <row r="9030" spans="1:2">
      <c r="A9030" s="8" t="s">
        <v>9312</v>
      </c>
      <c r="B9030" t="s">
        <v>940</v>
      </c>
    </row>
    <row r="9031" spans="1:2">
      <c r="A9031" s="8" t="s">
        <v>9313</v>
      </c>
      <c r="B9031" t="s">
        <v>940</v>
      </c>
    </row>
    <row r="9032" spans="1:2">
      <c r="A9032" s="8" t="s">
        <v>9314</v>
      </c>
      <c r="B9032" t="s">
        <v>940</v>
      </c>
    </row>
    <row r="9033" spans="1:2">
      <c r="A9033" s="8" t="s">
        <v>9315</v>
      </c>
      <c r="B9033" t="s">
        <v>940</v>
      </c>
    </row>
    <row r="9034" spans="1:2">
      <c r="A9034" s="8" t="s">
        <v>9316</v>
      </c>
      <c r="B9034" t="s">
        <v>940</v>
      </c>
    </row>
    <row r="9035" spans="1:2">
      <c r="A9035" s="8" t="s">
        <v>9317</v>
      </c>
      <c r="B9035" t="s">
        <v>940</v>
      </c>
    </row>
    <row r="9036" spans="1:2">
      <c r="A9036" s="8" t="s">
        <v>9318</v>
      </c>
      <c r="B9036" t="s">
        <v>940</v>
      </c>
    </row>
    <row r="9037" spans="1:2">
      <c r="A9037" s="8" t="s">
        <v>9319</v>
      </c>
      <c r="B9037" t="s">
        <v>940</v>
      </c>
    </row>
    <row r="9038" spans="1:2">
      <c r="A9038" s="8" t="s">
        <v>9320</v>
      </c>
      <c r="B9038" t="s">
        <v>940</v>
      </c>
    </row>
    <row r="9039" spans="1:2">
      <c r="A9039" s="8" t="s">
        <v>9321</v>
      </c>
      <c r="B9039" t="s">
        <v>940</v>
      </c>
    </row>
    <row r="9040" spans="1:2">
      <c r="A9040" s="8" t="s">
        <v>9322</v>
      </c>
      <c r="B9040" t="s">
        <v>940</v>
      </c>
    </row>
    <row r="9041" spans="1:2">
      <c r="A9041" s="8" t="s">
        <v>9323</v>
      </c>
      <c r="B9041" t="s">
        <v>940</v>
      </c>
    </row>
    <row r="9042" spans="1:2">
      <c r="A9042" s="8" t="s">
        <v>9324</v>
      </c>
      <c r="B9042" t="s">
        <v>940</v>
      </c>
    </row>
    <row r="9043" spans="1:2">
      <c r="A9043" s="8" t="s">
        <v>9325</v>
      </c>
      <c r="B9043" t="s">
        <v>940</v>
      </c>
    </row>
    <row r="9044" spans="1:2">
      <c r="A9044" s="8" t="s">
        <v>9326</v>
      </c>
      <c r="B9044" t="s">
        <v>940</v>
      </c>
    </row>
    <row r="9045" spans="1:2">
      <c r="A9045" s="8" t="s">
        <v>9327</v>
      </c>
      <c r="B9045" t="s">
        <v>940</v>
      </c>
    </row>
    <row r="9046" spans="1:2">
      <c r="A9046" s="8" t="s">
        <v>9328</v>
      </c>
      <c r="B9046" t="s">
        <v>940</v>
      </c>
    </row>
    <row r="9047" spans="1:2">
      <c r="A9047" s="8" t="s">
        <v>9329</v>
      </c>
      <c r="B9047" t="s">
        <v>940</v>
      </c>
    </row>
    <row r="9048" spans="1:2">
      <c r="A9048" s="8" t="s">
        <v>9330</v>
      </c>
      <c r="B9048" t="s">
        <v>940</v>
      </c>
    </row>
    <row r="9049" spans="1:2">
      <c r="A9049" s="8" t="s">
        <v>9331</v>
      </c>
      <c r="B9049" t="s">
        <v>940</v>
      </c>
    </row>
    <row r="9050" spans="1:2">
      <c r="A9050" s="8" t="s">
        <v>9332</v>
      </c>
      <c r="B9050" t="s">
        <v>940</v>
      </c>
    </row>
    <row r="9051" spans="1:2">
      <c r="A9051" s="8" t="s">
        <v>9333</v>
      </c>
      <c r="B9051" t="s">
        <v>940</v>
      </c>
    </row>
    <row r="9052" spans="1:2">
      <c r="A9052" s="8" t="s">
        <v>9334</v>
      </c>
      <c r="B9052" t="s">
        <v>940</v>
      </c>
    </row>
    <row r="9053" spans="1:2">
      <c r="A9053" s="8" t="s">
        <v>9335</v>
      </c>
      <c r="B9053" t="s">
        <v>940</v>
      </c>
    </row>
    <row r="9054" spans="1:2">
      <c r="A9054" s="8" t="s">
        <v>9336</v>
      </c>
      <c r="B9054" t="s">
        <v>940</v>
      </c>
    </row>
    <row r="9055" spans="1:2">
      <c r="A9055" s="8" t="s">
        <v>9337</v>
      </c>
      <c r="B9055" t="s">
        <v>940</v>
      </c>
    </row>
    <row r="9056" spans="1:2">
      <c r="A9056" s="8" t="s">
        <v>9338</v>
      </c>
      <c r="B9056" t="s">
        <v>940</v>
      </c>
    </row>
    <row r="9057" spans="1:2">
      <c r="A9057" s="8" t="s">
        <v>9339</v>
      </c>
      <c r="B9057" t="s">
        <v>940</v>
      </c>
    </row>
    <row r="9058" spans="1:2">
      <c r="A9058" s="8" t="s">
        <v>9340</v>
      </c>
      <c r="B9058" t="s">
        <v>940</v>
      </c>
    </row>
    <row r="9059" spans="1:2">
      <c r="A9059" s="8" t="s">
        <v>9341</v>
      </c>
      <c r="B9059" t="s">
        <v>940</v>
      </c>
    </row>
    <row r="9060" spans="1:2">
      <c r="A9060" s="8" t="s">
        <v>9342</v>
      </c>
      <c r="B9060" t="s">
        <v>940</v>
      </c>
    </row>
    <row r="9061" spans="1:2">
      <c r="A9061" s="8" t="s">
        <v>9343</v>
      </c>
      <c r="B9061" t="s">
        <v>940</v>
      </c>
    </row>
    <row r="9062" spans="1:2">
      <c r="A9062" s="8" t="s">
        <v>9344</v>
      </c>
      <c r="B9062" t="s">
        <v>940</v>
      </c>
    </row>
    <row r="9063" spans="1:2">
      <c r="A9063" s="8" t="s">
        <v>9345</v>
      </c>
      <c r="B9063" t="s">
        <v>940</v>
      </c>
    </row>
    <row r="9064" spans="1:2">
      <c r="A9064" s="8" t="s">
        <v>9346</v>
      </c>
      <c r="B9064" t="s">
        <v>940</v>
      </c>
    </row>
    <row r="9065" spans="1:2">
      <c r="A9065" s="8" t="s">
        <v>9347</v>
      </c>
      <c r="B9065" t="s">
        <v>940</v>
      </c>
    </row>
    <row r="9066" spans="1:2">
      <c r="A9066" s="8" t="s">
        <v>9348</v>
      </c>
      <c r="B9066" t="s">
        <v>940</v>
      </c>
    </row>
    <row r="9067" spans="1:2">
      <c r="A9067" s="8" t="s">
        <v>9349</v>
      </c>
      <c r="B9067" t="s">
        <v>940</v>
      </c>
    </row>
    <row r="9068" spans="1:2">
      <c r="A9068" s="8" t="s">
        <v>9350</v>
      </c>
      <c r="B9068" t="s">
        <v>940</v>
      </c>
    </row>
    <row r="9069" spans="1:2">
      <c r="A9069" s="8" t="s">
        <v>9351</v>
      </c>
      <c r="B9069" t="s">
        <v>940</v>
      </c>
    </row>
    <row r="9070" spans="1:2">
      <c r="A9070" s="8" t="s">
        <v>9352</v>
      </c>
      <c r="B9070" t="s">
        <v>940</v>
      </c>
    </row>
    <row r="9071" spans="1:2">
      <c r="A9071" s="8" t="s">
        <v>9353</v>
      </c>
      <c r="B9071" t="s">
        <v>940</v>
      </c>
    </row>
    <row r="9072" spans="1:2">
      <c r="A9072" s="8" t="s">
        <v>9354</v>
      </c>
      <c r="B9072" t="s">
        <v>940</v>
      </c>
    </row>
    <row r="9073" spans="1:2">
      <c r="A9073" s="8" t="s">
        <v>9355</v>
      </c>
      <c r="B9073" t="s">
        <v>940</v>
      </c>
    </row>
    <row r="9074" spans="1:2">
      <c r="A9074" s="8" t="s">
        <v>9356</v>
      </c>
      <c r="B9074" t="s">
        <v>940</v>
      </c>
    </row>
    <row r="9075" spans="1:2">
      <c r="A9075" s="8" t="s">
        <v>9357</v>
      </c>
      <c r="B9075" t="s">
        <v>940</v>
      </c>
    </row>
    <row r="9076" spans="1:2">
      <c r="A9076" s="8" t="s">
        <v>9358</v>
      </c>
      <c r="B9076" t="s">
        <v>940</v>
      </c>
    </row>
    <row r="9077" spans="1:2">
      <c r="A9077" s="8" t="s">
        <v>9359</v>
      </c>
      <c r="B9077" t="s">
        <v>940</v>
      </c>
    </row>
    <row r="9078" spans="1:2">
      <c r="A9078" s="8" t="s">
        <v>9360</v>
      </c>
      <c r="B9078" t="s">
        <v>940</v>
      </c>
    </row>
    <row r="9079" spans="1:2">
      <c r="A9079" s="8" t="s">
        <v>9361</v>
      </c>
      <c r="B9079" t="s">
        <v>940</v>
      </c>
    </row>
    <row r="9080" spans="1:2">
      <c r="A9080" s="8" t="s">
        <v>9362</v>
      </c>
      <c r="B9080" t="s">
        <v>940</v>
      </c>
    </row>
    <row r="9081" spans="1:2">
      <c r="A9081" s="8" t="s">
        <v>9363</v>
      </c>
      <c r="B9081" t="s">
        <v>940</v>
      </c>
    </row>
    <row r="9082" spans="1:2">
      <c r="A9082" s="8" t="s">
        <v>9364</v>
      </c>
      <c r="B9082" t="s">
        <v>940</v>
      </c>
    </row>
    <row r="9083" spans="1:2">
      <c r="A9083" s="8" t="s">
        <v>9365</v>
      </c>
      <c r="B9083" t="s">
        <v>940</v>
      </c>
    </row>
    <row r="9084" spans="1:2">
      <c r="A9084" s="8" t="s">
        <v>9366</v>
      </c>
      <c r="B9084" t="s">
        <v>940</v>
      </c>
    </row>
    <row r="9085" spans="1:2">
      <c r="A9085" s="8" t="s">
        <v>9367</v>
      </c>
      <c r="B9085" t="s">
        <v>940</v>
      </c>
    </row>
    <row r="9086" spans="1:2">
      <c r="A9086" s="8" t="s">
        <v>9368</v>
      </c>
      <c r="B9086" t="s">
        <v>940</v>
      </c>
    </row>
    <row r="9087" spans="1:2">
      <c r="A9087" s="8" t="s">
        <v>9369</v>
      </c>
      <c r="B9087" t="s">
        <v>940</v>
      </c>
    </row>
    <row r="9088" spans="1:2">
      <c r="A9088" s="8" t="s">
        <v>9370</v>
      </c>
      <c r="B9088" t="s">
        <v>940</v>
      </c>
    </row>
    <row r="9089" spans="1:2">
      <c r="A9089" s="8" t="s">
        <v>9371</v>
      </c>
      <c r="B9089" t="s">
        <v>940</v>
      </c>
    </row>
    <row r="9090" spans="1:2">
      <c r="A9090" s="8" t="s">
        <v>9372</v>
      </c>
      <c r="B9090" t="s">
        <v>940</v>
      </c>
    </row>
    <row r="9091" spans="1:2">
      <c r="A9091" s="8" t="s">
        <v>9373</v>
      </c>
      <c r="B9091" t="s">
        <v>940</v>
      </c>
    </row>
    <row r="9092" spans="1:2">
      <c r="A9092" s="8" t="s">
        <v>9374</v>
      </c>
      <c r="B9092" t="s">
        <v>940</v>
      </c>
    </row>
    <row r="9093" spans="1:2">
      <c r="A9093" s="8" t="s">
        <v>9375</v>
      </c>
      <c r="B9093" t="s">
        <v>940</v>
      </c>
    </row>
    <row r="9094" spans="1:2">
      <c r="A9094" s="8" t="s">
        <v>9376</v>
      </c>
      <c r="B9094" t="s">
        <v>940</v>
      </c>
    </row>
    <row r="9095" spans="1:2">
      <c r="A9095" s="8" t="s">
        <v>9377</v>
      </c>
      <c r="B9095" t="s">
        <v>940</v>
      </c>
    </row>
    <row r="9096" spans="1:2">
      <c r="A9096" s="8" t="s">
        <v>9378</v>
      </c>
      <c r="B9096" t="s">
        <v>940</v>
      </c>
    </row>
    <row r="9097" spans="1:2">
      <c r="A9097" s="8" t="s">
        <v>9379</v>
      </c>
      <c r="B9097" t="s">
        <v>940</v>
      </c>
    </row>
    <row r="9098" spans="1:2">
      <c r="A9098" s="8" t="s">
        <v>9380</v>
      </c>
      <c r="B9098" t="s">
        <v>940</v>
      </c>
    </row>
    <row r="9099" spans="1:2">
      <c r="A9099" s="8" t="s">
        <v>9381</v>
      </c>
      <c r="B9099" t="s">
        <v>940</v>
      </c>
    </row>
    <row r="9100" spans="1:2">
      <c r="A9100" s="8" t="s">
        <v>9382</v>
      </c>
      <c r="B9100" t="s">
        <v>940</v>
      </c>
    </row>
    <row r="9101" spans="1:2">
      <c r="A9101" s="8" t="s">
        <v>9383</v>
      </c>
      <c r="B9101" t="s">
        <v>940</v>
      </c>
    </row>
    <row r="9102" spans="1:2">
      <c r="A9102" s="8" t="s">
        <v>9384</v>
      </c>
      <c r="B9102" t="s">
        <v>940</v>
      </c>
    </row>
    <row r="9103" spans="1:2">
      <c r="A9103" s="8" t="s">
        <v>9385</v>
      </c>
      <c r="B9103" t="s">
        <v>940</v>
      </c>
    </row>
    <row r="9104" spans="1:2">
      <c r="A9104" s="8" t="s">
        <v>9386</v>
      </c>
      <c r="B9104" t="s">
        <v>940</v>
      </c>
    </row>
    <row r="9105" spans="1:2">
      <c r="A9105" s="8" t="s">
        <v>9387</v>
      </c>
      <c r="B9105" t="s">
        <v>940</v>
      </c>
    </row>
    <row r="9106" spans="1:2">
      <c r="A9106" s="8" t="s">
        <v>9388</v>
      </c>
      <c r="B9106" t="s">
        <v>940</v>
      </c>
    </row>
    <row r="9107" spans="1:2">
      <c r="A9107" s="8" t="s">
        <v>9389</v>
      </c>
      <c r="B9107" t="s">
        <v>940</v>
      </c>
    </row>
    <row r="9108" spans="1:2">
      <c r="A9108" s="8" t="s">
        <v>9390</v>
      </c>
      <c r="B9108" t="s">
        <v>940</v>
      </c>
    </row>
    <row r="9109" spans="1:2">
      <c r="A9109" s="8" t="s">
        <v>9391</v>
      </c>
      <c r="B9109" t="s">
        <v>940</v>
      </c>
    </row>
    <row r="9110" spans="1:2">
      <c r="A9110" s="8" t="s">
        <v>9392</v>
      </c>
      <c r="B9110" t="s">
        <v>940</v>
      </c>
    </row>
    <row r="9111" spans="1:2">
      <c r="A9111" s="8" t="s">
        <v>9393</v>
      </c>
      <c r="B9111" t="s">
        <v>940</v>
      </c>
    </row>
    <row r="9112" spans="1:2">
      <c r="A9112" s="8" t="s">
        <v>9394</v>
      </c>
      <c r="B9112" t="s">
        <v>940</v>
      </c>
    </row>
    <row r="9113" spans="1:2">
      <c r="A9113" s="8" t="s">
        <v>9395</v>
      </c>
      <c r="B9113" t="s">
        <v>940</v>
      </c>
    </row>
    <row r="9114" spans="1:2">
      <c r="A9114" s="8" t="s">
        <v>9396</v>
      </c>
      <c r="B9114" t="s">
        <v>940</v>
      </c>
    </row>
    <row r="9115" spans="1:2">
      <c r="A9115" s="8" t="s">
        <v>9397</v>
      </c>
      <c r="B9115" t="s">
        <v>940</v>
      </c>
    </row>
    <row r="9116" spans="1:2">
      <c r="A9116" s="8" t="s">
        <v>9398</v>
      </c>
      <c r="B9116" t="s">
        <v>940</v>
      </c>
    </row>
    <row r="9117" spans="1:2">
      <c r="A9117" s="8" t="s">
        <v>9399</v>
      </c>
      <c r="B9117" t="s">
        <v>940</v>
      </c>
    </row>
    <row r="9118" spans="1:2">
      <c r="A9118" s="8" t="s">
        <v>9400</v>
      </c>
      <c r="B9118" t="s">
        <v>940</v>
      </c>
    </row>
    <row r="9119" spans="1:2">
      <c r="A9119" s="8" t="s">
        <v>9401</v>
      </c>
      <c r="B9119" t="s">
        <v>940</v>
      </c>
    </row>
    <row r="9120" spans="1:2">
      <c r="A9120" s="8" t="s">
        <v>9402</v>
      </c>
      <c r="B9120" t="s">
        <v>940</v>
      </c>
    </row>
    <row r="9121" spans="1:2">
      <c r="A9121" s="8" t="s">
        <v>9403</v>
      </c>
      <c r="B9121" t="s">
        <v>940</v>
      </c>
    </row>
    <row r="9122" spans="1:2">
      <c r="A9122" s="8" t="s">
        <v>9404</v>
      </c>
      <c r="B9122" t="s">
        <v>940</v>
      </c>
    </row>
    <row r="9123" spans="1:2">
      <c r="A9123" s="8" t="s">
        <v>9405</v>
      </c>
      <c r="B9123" t="s">
        <v>940</v>
      </c>
    </row>
    <row r="9124" spans="1:2">
      <c r="A9124" s="8" t="s">
        <v>9406</v>
      </c>
      <c r="B9124" t="s">
        <v>940</v>
      </c>
    </row>
    <row r="9125" spans="1:2">
      <c r="A9125" s="8" t="s">
        <v>9407</v>
      </c>
      <c r="B9125" t="s">
        <v>940</v>
      </c>
    </row>
    <row r="9126" spans="1:2">
      <c r="A9126" s="8" t="s">
        <v>9408</v>
      </c>
      <c r="B9126" t="s">
        <v>940</v>
      </c>
    </row>
    <row r="9127" spans="1:2">
      <c r="A9127" s="8" t="s">
        <v>9409</v>
      </c>
      <c r="B9127" t="s">
        <v>940</v>
      </c>
    </row>
    <row r="9128" spans="1:2">
      <c r="A9128" s="8" t="s">
        <v>9410</v>
      </c>
      <c r="B9128" t="s">
        <v>940</v>
      </c>
    </row>
    <row r="9129" spans="1:2">
      <c r="A9129" s="8" t="s">
        <v>9411</v>
      </c>
      <c r="B9129" t="s">
        <v>940</v>
      </c>
    </row>
    <row r="9130" spans="1:2">
      <c r="A9130" s="8" t="s">
        <v>9412</v>
      </c>
      <c r="B9130" t="s">
        <v>940</v>
      </c>
    </row>
    <row r="9131" spans="1:2">
      <c r="A9131" s="8" t="s">
        <v>9413</v>
      </c>
      <c r="B9131" t="s">
        <v>940</v>
      </c>
    </row>
    <row r="9132" spans="1:2">
      <c r="A9132" s="8" t="s">
        <v>9414</v>
      </c>
      <c r="B9132" t="s">
        <v>940</v>
      </c>
    </row>
    <row r="9133" spans="1:2">
      <c r="A9133" s="8" t="s">
        <v>9415</v>
      </c>
      <c r="B9133" t="s">
        <v>940</v>
      </c>
    </row>
    <row r="9134" spans="1:2">
      <c r="A9134" s="8" t="s">
        <v>9416</v>
      </c>
      <c r="B9134" t="s">
        <v>940</v>
      </c>
    </row>
    <row r="9135" spans="1:2">
      <c r="A9135" s="8" t="s">
        <v>9417</v>
      </c>
      <c r="B9135" t="s">
        <v>940</v>
      </c>
    </row>
    <row r="9136" spans="1:2">
      <c r="A9136" s="8" t="s">
        <v>9418</v>
      </c>
      <c r="B9136" t="s">
        <v>940</v>
      </c>
    </row>
    <row r="9137" spans="1:2">
      <c r="A9137" s="8" t="s">
        <v>9419</v>
      </c>
      <c r="B9137" t="s">
        <v>940</v>
      </c>
    </row>
    <row r="9138" spans="1:2">
      <c r="A9138" s="8" t="s">
        <v>9420</v>
      </c>
      <c r="B9138" t="s">
        <v>940</v>
      </c>
    </row>
    <row r="9139" spans="1:2">
      <c r="A9139" s="8" t="s">
        <v>9421</v>
      </c>
      <c r="B9139" t="s">
        <v>940</v>
      </c>
    </row>
    <row r="9140" spans="1:2">
      <c r="A9140" s="8" t="s">
        <v>9422</v>
      </c>
      <c r="B9140" t="s">
        <v>940</v>
      </c>
    </row>
    <row r="9141" spans="1:2">
      <c r="A9141" s="8" t="s">
        <v>9423</v>
      </c>
      <c r="B9141" t="s">
        <v>940</v>
      </c>
    </row>
    <row r="9142" spans="1:2">
      <c r="A9142" s="8" t="s">
        <v>9424</v>
      </c>
      <c r="B9142" t="s">
        <v>940</v>
      </c>
    </row>
    <row r="9143" spans="1:2">
      <c r="A9143" s="8" t="s">
        <v>9425</v>
      </c>
      <c r="B9143" t="s">
        <v>940</v>
      </c>
    </row>
    <row r="9144" spans="1:2">
      <c r="A9144" s="8" t="s">
        <v>9426</v>
      </c>
      <c r="B9144" t="s">
        <v>940</v>
      </c>
    </row>
    <row r="9145" spans="1:2">
      <c r="A9145" s="8" t="s">
        <v>9427</v>
      </c>
      <c r="B9145" t="s">
        <v>940</v>
      </c>
    </row>
    <row r="9146" spans="1:2">
      <c r="A9146" s="8" t="s">
        <v>9428</v>
      </c>
      <c r="B9146" t="s">
        <v>940</v>
      </c>
    </row>
    <row r="9147" spans="1:2">
      <c r="A9147" s="8" t="s">
        <v>9429</v>
      </c>
      <c r="B9147" t="s">
        <v>940</v>
      </c>
    </row>
    <row r="9148" spans="1:2">
      <c r="A9148" s="8" t="s">
        <v>9430</v>
      </c>
      <c r="B9148" t="s">
        <v>940</v>
      </c>
    </row>
    <row r="9149" spans="1:2">
      <c r="A9149" s="8" t="s">
        <v>9431</v>
      </c>
      <c r="B9149" t="s">
        <v>940</v>
      </c>
    </row>
    <row r="9150" spans="1:2">
      <c r="A9150" s="8" t="s">
        <v>9432</v>
      </c>
      <c r="B9150" t="s">
        <v>940</v>
      </c>
    </row>
    <row r="9151" spans="1:2">
      <c r="A9151" s="8" t="s">
        <v>9433</v>
      </c>
      <c r="B9151" t="s">
        <v>940</v>
      </c>
    </row>
    <row r="9152" spans="1:2">
      <c r="A9152" s="8" t="s">
        <v>9434</v>
      </c>
      <c r="B9152" t="s">
        <v>940</v>
      </c>
    </row>
    <row r="9153" spans="1:2">
      <c r="A9153" s="8" t="s">
        <v>9435</v>
      </c>
      <c r="B9153" t="s">
        <v>940</v>
      </c>
    </row>
    <row r="9154" spans="1:2">
      <c r="A9154" s="8" t="s">
        <v>9436</v>
      </c>
      <c r="B9154" t="s">
        <v>940</v>
      </c>
    </row>
    <row r="9155" spans="1:2">
      <c r="A9155" s="8" t="s">
        <v>9437</v>
      </c>
      <c r="B9155" t="s">
        <v>940</v>
      </c>
    </row>
    <row r="9156" spans="1:2">
      <c r="A9156" s="8" t="s">
        <v>9438</v>
      </c>
      <c r="B9156" t="s">
        <v>940</v>
      </c>
    </row>
    <row r="9157" spans="1:2">
      <c r="A9157" s="8" t="s">
        <v>9439</v>
      </c>
      <c r="B9157" t="s">
        <v>940</v>
      </c>
    </row>
    <row r="9158" spans="1:2">
      <c r="A9158" s="8" t="s">
        <v>9440</v>
      </c>
      <c r="B9158" t="s">
        <v>940</v>
      </c>
    </row>
    <row r="9159" spans="1:2">
      <c r="A9159" s="8" t="s">
        <v>9441</v>
      </c>
      <c r="B9159" t="s">
        <v>940</v>
      </c>
    </row>
    <row r="9160" spans="1:2">
      <c r="A9160" s="8" t="s">
        <v>9442</v>
      </c>
      <c r="B9160" t="s">
        <v>940</v>
      </c>
    </row>
    <row r="9161" spans="1:2">
      <c r="A9161" s="8" t="s">
        <v>9443</v>
      </c>
      <c r="B9161" t="s">
        <v>940</v>
      </c>
    </row>
    <row r="9162" spans="1:2">
      <c r="A9162" s="8" t="s">
        <v>9444</v>
      </c>
      <c r="B9162" t="s">
        <v>940</v>
      </c>
    </row>
    <row r="9163" spans="1:2">
      <c r="A9163" s="8" t="s">
        <v>9445</v>
      </c>
      <c r="B9163" t="s">
        <v>940</v>
      </c>
    </row>
    <row r="9164" spans="1:2">
      <c r="A9164" s="8" t="s">
        <v>9446</v>
      </c>
      <c r="B9164" t="s">
        <v>940</v>
      </c>
    </row>
    <row r="9165" spans="1:2">
      <c r="A9165" s="8" t="s">
        <v>9447</v>
      </c>
      <c r="B9165" t="s">
        <v>940</v>
      </c>
    </row>
    <row r="9166" spans="1:2">
      <c r="A9166" s="8" t="s">
        <v>9448</v>
      </c>
      <c r="B9166" t="s">
        <v>940</v>
      </c>
    </row>
    <row r="9167" spans="1:2">
      <c r="A9167" s="8" t="s">
        <v>9449</v>
      </c>
      <c r="B9167" t="s">
        <v>940</v>
      </c>
    </row>
    <row r="9168" spans="1:2">
      <c r="A9168" s="8" t="s">
        <v>9450</v>
      </c>
      <c r="B9168" t="s">
        <v>940</v>
      </c>
    </row>
    <row r="9169" spans="1:2">
      <c r="A9169" s="8" t="s">
        <v>9451</v>
      </c>
      <c r="B9169" t="s">
        <v>940</v>
      </c>
    </row>
    <row r="9170" spans="1:2">
      <c r="A9170" s="8" t="s">
        <v>9452</v>
      </c>
      <c r="B9170" t="s">
        <v>10487</v>
      </c>
    </row>
    <row r="9171" spans="1:2">
      <c r="A9171" s="8" t="s">
        <v>9453</v>
      </c>
      <c r="B9171" t="s">
        <v>940</v>
      </c>
    </row>
    <row r="9172" spans="1:2">
      <c r="A9172" s="8" t="s">
        <v>9454</v>
      </c>
      <c r="B9172" t="s">
        <v>940</v>
      </c>
    </row>
    <row r="9173" spans="1:2">
      <c r="A9173" s="8" t="s">
        <v>9455</v>
      </c>
      <c r="B9173" t="s">
        <v>940</v>
      </c>
    </row>
    <row r="9174" spans="1:2">
      <c r="A9174" s="8" t="s">
        <v>9456</v>
      </c>
      <c r="B9174" t="s">
        <v>940</v>
      </c>
    </row>
    <row r="9175" spans="1:2">
      <c r="A9175" s="8" t="s">
        <v>9457</v>
      </c>
      <c r="B9175" t="s">
        <v>940</v>
      </c>
    </row>
    <row r="9176" spans="1:2">
      <c r="A9176" s="8" t="s">
        <v>9458</v>
      </c>
      <c r="B9176" t="s">
        <v>10481</v>
      </c>
    </row>
    <row r="9177" spans="1:2">
      <c r="A9177" s="8" t="s">
        <v>9459</v>
      </c>
      <c r="B9177" t="s">
        <v>940</v>
      </c>
    </row>
    <row r="9178" spans="1:2">
      <c r="A9178" s="8" t="s">
        <v>9460</v>
      </c>
      <c r="B9178" t="s">
        <v>940</v>
      </c>
    </row>
    <row r="9179" spans="1:2">
      <c r="A9179" s="8" t="s">
        <v>9461</v>
      </c>
      <c r="B9179" t="s">
        <v>940</v>
      </c>
    </row>
    <row r="9180" spans="1:2">
      <c r="A9180" s="8" t="s">
        <v>9462</v>
      </c>
      <c r="B9180" t="s">
        <v>940</v>
      </c>
    </row>
    <row r="9181" spans="1:2">
      <c r="A9181" s="8" t="s">
        <v>9463</v>
      </c>
      <c r="B9181" t="s">
        <v>940</v>
      </c>
    </row>
    <row r="9182" spans="1:2">
      <c r="A9182" s="8" t="s">
        <v>9464</v>
      </c>
      <c r="B9182" t="s">
        <v>940</v>
      </c>
    </row>
    <row r="9183" spans="1:2">
      <c r="A9183" s="8" t="s">
        <v>9465</v>
      </c>
      <c r="B9183" t="s">
        <v>940</v>
      </c>
    </row>
    <row r="9184" spans="1:2">
      <c r="A9184" s="8" t="s">
        <v>9466</v>
      </c>
      <c r="B9184" t="s">
        <v>940</v>
      </c>
    </row>
    <row r="9185" spans="1:2">
      <c r="A9185" s="8" t="s">
        <v>9467</v>
      </c>
      <c r="B9185" t="s">
        <v>940</v>
      </c>
    </row>
    <row r="9186" spans="1:2">
      <c r="A9186" s="8" t="s">
        <v>9468</v>
      </c>
      <c r="B9186" t="s">
        <v>940</v>
      </c>
    </row>
    <row r="9187" spans="1:2">
      <c r="A9187" s="8" t="s">
        <v>9469</v>
      </c>
      <c r="B9187" t="s">
        <v>940</v>
      </c>
    </row>
    <row r="9188" spans="1:2">
      <c r="A9188" s="8" t="s">
        <v>9470</v>
      </c>
      <c r="B9188" t="s">
        <v>940</v>
      </c>
    </row>
    <row r="9189" spans="1:2">
      <c r="A9189" s="8" t="s">
        <v>9471</v>
      </c>
      <c r="B9189" t="s">
        <v>940</v>
      </c>
    </row>
    <row r="9190" spans="1:2">
      <c r="A9190" s="8" t="s">
        <v>9472</v>
      </c>
      <c r="B9190" t="s">
        <v>940</v>
      </c>
    </row>
    <row r="9191" spans="1:2">
      <c r="A9191" s="8" t="s">
        <v>9473</v>
      </c>
      <c r="B9191" t="s">
        <v>940</v>
      </c>
    </row>
    <row r="9192" spans="1:2">
      <c r="A9192" s="8" t="s">
        <v>9474</v>
      </c>
      <c r="B9192" t="s">
        <v>940</v>
      </c>
    </row>
    <row r="9193" spans="1:2">
      <c r="A9193" s="8" t="s">
        <v>9475</v>
      </c>
      <c r="B9193" t="s">
        <v>940</v>
      </c>
    </row>
    <row r="9194" spans="1:2">
      <c r="A9194" s="8" t="s">
        <v>9476</v>
      </c>
      <c r="B9194" t="s">
        <v>940</v>
      </c>
    </row>
    <row r="9195" spans="1:2">
      <c r="A9195" s="8" t="s">
        <v>9477</v>
      </c>
      <c r="B9195" t="s">
        <v>940</v>
      </c>
    </row>
    <row r="9196" spans="1:2">
      <c r="A9196" s="8" t="s">
        <v>9478</v>
      </c>
      <c r="B9196" t="s">
        <v>940</v>
      </c>
    </row>
    <row r="9197" spans="1:2">
      <c r="A9197" s="8" t="s">
        <v>9479</v>
      </c>
      <c r="B9197" t="s">
        <v>940</v>
      </c>
    </row>
    <row r="9198" spans="1:2">
      <c r="A9198" s="8" t="s">
        <v>9480</v>
      </c>
      <c r="B9198" t="s">
        <v>940</v>
      </c>
    </row>
    <row r="9199" spans="1:2">
      <c r="A9199" s="8" t="s">
        <v>9481</v>
      </c>
      <c r="B9199" t="s">
        <v>940</v>
      </c>
    </row>
    <row r="9200" spans="1:2">
      <c r="A9200" s="8" t="s">
        <v>9482</v>
      </c>
      <c r="B9200" t="s">
        <v>940</v>
      </c>
    </row>
    <row r="9201" spans="1:2">
      <c r="A9201" s="8" t="s">
        <v>9483</v>
      </c>
      <c r="B9201" t="s">
        <v>940</v>
      </c>
    </row>
    <row r="9202" spans="1:2">
      <c r="A9202" s="8" t="s">
        <v>9484</v>
      </c>
      <c r="B9202" t="s">
        <v>940</v>
      </c>
    </row>
    <row r="9203" spans="1:2">
      <c r="A9203" s="8" t="s">
        <v>9485</v>
      </c>
      <c r="B9203" t="s">
        <v>940</v>
      </c>
    </row>
    <row r="9204" spans="1:2">
      <c r="A9204" s="8" t="s">
        <v>9486</v>
      </c>
      <c r="B9204" t="s">
        <v>940</v>
      </c>
    </row>
    <row r="9205" spans="1:2">
      <c r="A9205" s="8" t="s">
        <v>9487</v>
      </c>
      <c r="B9205" t="s">
        <v>940</v>
      </c>
    </row>
    <row r="9206" spans="1:2">
      <c r="A9206" s="8" t="s">
        <v>9488</v>
      </c>
      <c r="B9206" t="s">
        <v>940</v>
      </c>
    </row>
    <row r="9207" spans="1:2">
      <c r="A9207" s="8" t="s">
        <v>9489</v>
      </c>
      <c r="B9207" t="s">
        <v>940</v>
      </c>
    </row>
    <row r="9208" spans="1:2">
      <c r="A9208" s="8" t="s">
        <v>9490</v>
      </c>
      <c r="B9208" t="s">
        <v>940</v>
      </c>
    </row>
    <row r="9209" spans="1:2">
      <c r="A9209" s="8" t="s">
        <v>9491</v>
      </c>
      <c r="B9209" t="s">
        <v>940</v>
      </c>
    </row>
    <row r="9210" spans="1:2">
      <c r="A9210" s="8" t="s">
        <v>9492</v>
      </c>
      <c r="B9210" t="s">
        <v>940</v>
      </c>
    </row>
    <row r="9211" spans="1:2">
      <c r="A9211" s="8" t="s">
        <v>9493</v>
      </c>
      <c r="B9211" t="s">
        <v>940</v>
      </c>
    </row>
    <row r="9212" spans="1:2">
      <c r="A9212" s="8" t="s">
        <v>9494</v>
      </c>
      <c r="B9212" t="s">
        <v>940</v>
      </c>
    </row>
    <row r="9213" spans="1:2">
      <c r="A9213" s="8" t="s">
        <v>9495</v>
      </c>
      <c r="B9213" t="s">
        <v>940</v>
      </c>
    </row>
    <row r="9214" spans="1:2">
      <c r="A9214" s="8" t="s">
        <v>9496</v>
      </c>
      <c r="B9214" t="s">
        <v>940</v>
      </c>
    </row>
    <row r="9215" spans="1:2">
      <c r="A9215" s="8" t="s">
        <v>9497</v>
      </c>
      <c r="B9215" t="s">
        <v>940</v>
      </c>
    </row>
    <row r="9216" spans="1:2">
      <c r="A9216" s="8" t="s">
        <v>9498</v>
      </c>
      <c r="B9216" t="s">
        <v>940</v>
      </c>
    </row>
    <row r="9217" spans="1:2">
      <c r="A9217" s="8" t="s">
        <v>9499</v>
      </c>
      <c r="B9217" t="s">
        <v>940</v>
      </c>
    </row>
    <row r="9218" spans="1:2">
      <c r="A9218" s="8" t="s">
        <v>9500</v>
      </c>
      <c r="B9218" t="s">
        <v>940</v>
      </c>
    </row>
    <row r="9219" spans="1:2">
      <c r="A9219" s="8" t="s">
        <v>9501</v>
      </c>
      <c r="B9219" t="s">
        <v>940</v>
      </c>
    </row>
    <row r="9220" spans="1:2">
      <c r="A9220" s="8" t="s">
        <v>9502</v>
      </c>
      <c r="B9220" t="s">
        <v>940</v>
      </c>
    </row>
    <row r="9221" spans="1:2">
      <c r="A9221" s="8" t="s">
        <v>9503</v>
      </c>
      <c r="B9221" t="s">
        <v>940</v>
      </c>
    </row>
    <row r="9222" spans="1:2">
      <c r="A9222" s="8" t="s">
        <v>9504</v>
      </c>
      <c r="B9222" t="s">
        <v>940</v>
      </c>
    </row>
    <row r="9223" spans="1:2">
      <c r="A9223" s="8" t="s">
        <v>9505</v>
      </c>
      <c r="B9223" t="s">
        <v>940</v>
      </c>
    </row>
    <row r="9224" spans="1:2">
      <c r="A9224" s="8" t="s">
        <v>9506</v>
      </c>
      <c r="B9224" t="s">
        <v>940</v>
      </c>
    </row>
    <row r="9225" spans="1:2">
      <c r="A9225" s="8" t="s">
        <v>9507</v>
      </c>
      <c r="B9225" t="s">
        <v>940</v>
      </c>
    </row>
    <row r="9226" spans="1:2">
      <c r="A9226" s="8" t="s">
        <v>9508</v>
      </c>
      <c r="B9226" t="s">
        <v>940</v>
      </c>
    </row>
    <row r="9227" spans="1:2">
      <c r="A9227" s="8" t="s">
        <v>9509</v>
      </c>
      <c r="B9227" t="s">
        <v>940</v>
      </c>
    </row>
    <row r="9228" spans="1:2">
      <c r="A9228" s="8" t="s">
        <v>9510</v>
      </c>
      <c r="B9228" t="s">
        <v>940</v>
      </c>
    </row>
    <row r="9229" spans="1:2">
      <c r="A9229" s="8" t="s">
        <v>9511</v>
      </c>
      <c r="B9229" t="s">
        <v>940</v>
      </c>
    </row>
    <row r="9230" spans="1:2">
      <c r="A9230" s="8" t="s">
        <v>9512</v>
      </c>
      <c r="B9230" t="s">
        <v>940</v>
      </c>
    </row>
    <row r="9231" spans="1:2">
      <c r="A9231" s="8" t="s">
        <v>9513</v>
      </c>
      <c r="B9231" t="s">
        <v>940</v>
      </c>
    </row>
    <row r="9232" spans="1:2">
      <c r="A9232" s="8" t="s">
        <v>9514</v>
      </c>
      <c r="B9232" t="s">
        <v>940</v>
      </c>
    </row>
    <row r="9233" spans="1:2">
      <c r="A9233" s="8" t="s">
        <v>9515</v>
      </c>
      <c r="B9233" t="s">
        <v>940</v>
      </c>
    </row>
    <row r="9234" spans="1:2">
      <c r="A9234" s="8" t="s">
        <v>9516</v>
      </c>
      <c r="B9234" t="s">
        <v>940</v>
      </c>
    </row>
    <row r="9235" spans="1:2">
      <c r="A9235" s="8" t="s">
        <v>9517</v>
      </c>
      <c r="B9235" t="s">
        <v>940</v>
      </c>
    </row>
    <row r="9236" spans="1:2">
      <c r="A9236" s="8" t="s">
        <v>9518</v>
      </c>
      <c r="B9236" t="s">
        <v>940</v>
      </c>
    </row>
    <row r="9237" spans="1:2">
      <c r="A9237" s="8" t="s">
        <v>9519</v>
      </c>
      <c r="B9237" t="s">
        <v>940</v>
      </c>
    </row>
    <row r="9238" spans="1:2">
      <c r="A9238" s="8" t="s">
        <v>9520</v>
      </c>
      <c r="B9238" t="s">
        <v>940</v>
      </c>
    </row>
    <row r="9239" spans="1:2">
      <c r="A9239" s="8" t="s">
        <v>9521</v>
      </c>
      <c r="B9239" t="s">
        <v>940</v>
      </c>
    </row>
    <row r="9240" spans="1:2">
      <c r="A9240" s="8" t="s">
        <v>9522</v>
      </c>
      <c r="B9240" t="s">
        <v>940</v>
      </c>
    </row>
    <row r="9241" spans="1:2">
      <c r="A9241" s="8" t="s">
        <v>9523</v>
      </c>
      <c r="B9241" t="s">
        <v>940</v>
      </c>
    </row>
    <row r="9242" spans="1:2">
      <c r="A9242" s="8" t="s">
        <v>9524</v>
      </c>
      <c r="B9242" t="s">
        <v>940</v>
      </c>
    </row>
    <row r="9243" spans="1:2">
      <c r="A9243" s="8" t="s">
        <v>9525</v>
      </c>
      <c r="B9243" t="s">
        <v>940</v>
      </c>
    </row>
    <row r="9244" spans="1:2">
      <c r="A9244" s="8" t="s">
        <v>9526</v>
      </c>
      <c r="B9244" t="s">
        <v>940</v>
      </c>
    </row>
    <row r="9245" spans="1:2">
      <c r="A9245" s="8" t="s">
        <v>9527</v>
      </c>
      <c r="B9245" t="s">
        <v>940</v>
      </c>
    </row>
    <row r="9246" spans="1:2">
      <c r="A9246" s="8" t="s">
        <v>9528</v>
      </c>
      <c r="B9246" t="s">
        <v>940</v>
      </c>
    </row>
    <row r="9247" spans="1:2">
      <c r="A9247" s="8" t="s">
        <v>9529</v>
      </c>
      <c r="B9247" t="s">
        <v>940</v>
      </c>
    </row>
    <row r="9248" spans="1:2">
      <c r="A9248" s="8" t="s">
        <v>9530</v>
      </c>
      <c r="B9248" t="s">
        <v>940</v>
      </c>
    </row>
    <row r="9249" spans="1:2">
      <c r="A9249" s="8" t="s">
        <v>9531</v>
      </c>
      <c r="B9249" t="s">
        <v>940</v>
      </c>
    </row>
    <row r="9250" spans="1:2">
      <c r="A9250" s="8" t="s">
        <v>9532</v>
      </c>
      <c r="B9250" t="s">
        <v>940</v>
      </c>
    </row>
    <row r="9251" spans="1:2">
      <c r="A9251" s="8" t="s">
        <v>9533</v>
      </c>
      <c r="B9251" t="s">
        <v>940</v>
      </c>
    </row>
    <row r="9252" spans="1:2">
      <c r="A9252" s="8" t="s">
        <v>9534</v>
      </c>
      <c r="B9252" t="s">
        <v>940</v>
      </c>
    </row>
    <row r="9253" spans="1:2">
      <c r="A9253" s="8" t="s">
        <v>9535</v>
      </c>
      <c r="B9253" t="s">
        <v>940</v>
      </c>
    </row>
    <row r="9254" spans="1:2">
      <c r="A9254" s="8" t="s">
        <v>9536</v>
      </c>
      <c r="B9254" t="s">
        <v>940</v>
      </c>
    </row>
    <row r="9255" spans="1:2">
      <c r="A9255" s="8" t="s">
        <v>9537</v>
      </c>
      <c r="B9255" t="s">
        <v>940</v>
      </c>
    </row>
    <row r="9256" spans="1:2">
      <c r="A9256" s="8" t="s">
        <v>9538</v>
      </c>
      <c r="B9256" t="s">
        <v>940</v>
      </c>
    </row>
    <row r="9257" spans="1:2">
      <c r="A9257" s="8" t="s">
        <v>9539</v>
      </c>
      <c r="B9257" t="s">
        <v>940</v>
      </c>
    </row>
    <row r="9258" spans="1:2">
      <c r="A9258" s="8" t="s">
        <v>9540</v>
      </c>
      <c r="B9258" t="s">
        <v>940</v>
      </c>
    </row>
    <row r="9259" spans="1:2">
      <c r="A9259" s="8" t="s">
        <v>9541</v>
      </c>
      <c r="B9259" t="s">
        <v>940</v>
      </c>
    </row>
    <row r="9260" spans="1:2">
      <c r="A9260" s="8" t="s">
        <v>9542</v>
      </c>
      <c r="B9260" t="s">
        <v>940</v>
      </c>
    </row>
    <row r="9261" spans="1:2">
      <c r="A9261" s="8" t="s">
        <v>9543</v>
      </c>
      <c r="B9261" t="s">
        <v>940</v>
      </c>
    </row>
    <row r="9262" spans="1:2">
      <c r="A9262" s="8" t="s">
        <v>9544</v>
      </c>
      <c r="B9262" t="s">
        <v>940</v>
      </c>
    </row>
    <row r="9263" spans="1:2">
      <c r="A9263" s="8" t="s">
        <v>9545</v>
      </c>
      <c r="B9263" t="s">
        <v>940</v>
      </c>
    </row>
    <row r="9264" spans="1:2">
      <c r="A9264" s="8" t="s">
        <v>9546</v>
      </c>
      <c r="B9264" t="s">
        <v>940</v>
      </c>
    </row>
    <row r="9265" spans="1:2">
      <c r="A9265" s="8" t="s">
        <v>9547</v>
      </c>
      <c r="B9265" t="s">
        <v>940</v>
      </c>
    </row>
    <row r="9266" spans="1:2">
      <c r="A9266" s="8" t="s">
        <v>9548</v>
      </c>
      <c r="B9266" t="s">
        <v>940</v>
      </c>
    </row>
    <row r="9267" spans="1:2">
      <c r="A9267" s="8" t="s">
        <v>9549</v>
      </c>
      <c r="B9267" t="s">
        <v>940</v>
      </c>
    </row>
    <row r="9268" spans="1:2">
      <c r="A9268" s="8" t="s">
        <v>9550</v>
      </c>
      <c r="B9268" t="s">
        <v>940</v>
      </c>
    </row>
    <row r="9269" spans="1:2">
      <c r="A9269" s="8" t="s">
        <v>9551</v>
      </c>
      <c r="B9269" t="s">
        <v>940</v>
      </c>
    </row>
    <row r="9270" spans="1:2">
      <c r="A9270" s="8" t="s">
        <v>9552</v>
      </c>
      <c r="B9270" t="s">
        <v>940</v>
      </c>
    </row>
    <row r="9271" spans="1:2">
      <c r="A9271" s="8" t="s">
        <v>9553</v>
      </c>
      <c r="B9271" t="s">
        <v>940</v>
      </c>
    </row>
    <row r="9272" spans="1:2">
      <c r="A9272" s="8" t="s">
        <v>9554</v>
      </c>
      <c r="B9272" t="s">
        <v>940</v>
      </c>
    </row>
    <row r="9273" spans="1:2">
      <c r="A9273" s="8" t="s">
        <v>9555</v>
      </c>
      <c r="B9273" t="s">
        <v>940</v>
      </c>
    </row>
    <row r="9274" spans="1:2">
      <c r="A9274" s="8" t="s">
        <v>9556</v>
      </c>
      <c r="B9274" t="s">
        <v>940</v>
      </c>
    </row>
    <row r="9275" spans="1:2">
      <c r="A9275" s="8" t="s">
        <v>9557</v>
      </c>
      <c r="B9275" t="s">
        <v>940</v>
      </c>
    </row>
    <row r="9276" spans="1:2">
      <c r="A9276" s="8" t="s">
        <v>9558</v>
      </c>
      <c r="B9276" t="s">
        <v>940</v>
      </c>
    </row>
    <row r="9277" spans="1:2">
      <c r="A9277" s="8" t="s">
        <v>9559</v>
      </c>
      <c r="B9277" t="s">
        <v>940</v>
      </c>
    </row>
    <row r="9278" spans="1:2">
      <c r="A9278" s="8" t="s">
        <v>9560</v>
      </c>
      <c r="B9278" t="s">
        <v>940</v>
      </c>
    </row>
    <row r="9279" spans="1:2">
      <c r="A9279" s="8" t="s">
        <v>9561</v>
      </c>
      <c r="B9279" t="s">
        <v>940</v>
      </c>
    </row>
    <row r="9280" spans="1:2">
      <c r="A9280" s="8" t="s">
        <v>9562</v>
      </c>
      <c r="B9280" t="s">
        <v>940</v>
      </c>
    </row>
    <row r="9281" spans="1:2">
      <c r="A9281" s="8" t="s">
        <v>9563</v>
      </c>
      <c r="B9281" t="s">
        <v>940</v>
      </c>
    </row>
    <row r="9282" spans="1:2">
      <c r="A9282" s="8" t="s">
        <v>9564</v>
      </c>
      <c r="B9282" t="s">
        <v>940</v>
      </c>
    </row>
    <row r="9283" spans="1:2">
      <c r="A9283" s="8" t="s">
        <v>9565</v>
      </c>
      <c r="B9283" t="s">
        <v>940</v>
      </c>
    </row>
    <row r="9284" spans="1:2">
      <c r="A9284" s="8" t="s">
        <v>9566</v>
      </c>
      <c r="B9284" t="s">
        <v>940</v>
      </c>
    </row>
    <row r="9285" spans="1:2">
      <c r="A9285" s="8" t="s">
        <v>9567</v>
      </c>
      <c r="B9285" t="s">
        <v>940</v>
      </c>
    </row>
    <row r="9286" spans="1:2">
      <c r="A9286" s="8" t="s">
        <v>9568</v>
      </c>
      <c r="B9286" t="s">
        <v>940</v>
      </c>
    </row>
    <row r="9287" spans="1:2">
      <c r="A9287" s="8" t="s">
        <v>9569</v>
      </c>
      <c r="B9287" t="s">
        <v>940</v>
      </c>
    </row>
    <row r="9288" spans="1:2">
      <c r="A9288" s="8" t="s">
        <v>9570</v>
      </c>
      <c r="B9288" t="s">
        <v>940</v>
      </c>
    </row>
    <row r="9289" spans="1:2">
      <c r="A9289" s="8" t="s">
        <v>9571</v>
      </c>
      <c r="B9289" t="s">
        <v>940</v>
      </c>
    </row>
    <row r="9290" spans="1:2">
      <c r="A9290" s="8" t="s">
        <v>9572</v>
      </c>
      <c r="B9290" t="s">
        <v>940</v>
      </c>
    </row>
    <row r="9291" spans="1:2">
      <c r="A9291" s="8" t="s">
        <v>9573</v>
      </c>
      <c r="B9291" t="s">
        <v>940</v>
      </c>
    </row>
    <row r="9292" spans="1:2">
      <c r="A9292" s="8" t="s">
        <v>9574</v>
      </c>
      <c r="B9292" t="s">
        <v>940</v>
      </c>
    </row>
    <row r="9293" spans="1:2">
      <c r="A9293" s="8" t="s">
        <v>9575</v>
      </c>
      <c r="B9293" t="s">
        <v>940</v>
      </c>
    </row>
    <row r="9294" spans="1:2">
      <c r="A9294" s="8" t="s">
        <v>9576</v>
      </c>
      <c r="B9294" t="s">
        <v>940</v>
      </c>
    </row>
    <row r="9295" spans="1:2">
      <c r="A9295" s="8" t="s">
        <v>9577</v>
      </c>
      <c r="B9295" t="s">
        <v>940</v>
      </c>
    </row>
    <row r="9296" spans="1:2">
      <c r="A9296" s="8" t="s">
        <v>9578</v>
      </c>
      <c r="B9296" t="s">
        <v>940</v>
      </c>
    </row>
    <row r="9297" spans="1:2">
      <c r="A9297" s="8" t="s">
        <v>9579</v>
      </c>
      <c r="B9297" t="s">
        <v>940</v>
      </c>
    </row>
    <row r="9298" spans="1:2">
      <c r="A9298" s="8" t="s">
        <v>9580</v>
      </c>
      <c r="B9298" t="s">
        <v>940</v>
      </c>
    </row>
    <row r="9299" spans="1:2">
      <c r="A9299" s="8" t="s">
        <v>9581</v>
      </c>
      <c r="B9299" t="s">
        <v>940</v>
      </c>
    </row>
    <row r="9300" spans="1:2">
      <c r="A9300" s="8" t="s">
        <v>9582</v>
      </c>
      <c r="B9300" t="s">
        <v>940</v>
      </c>
    </row>
    <row r="9301" spans="1:2">
      <c r="A9301" s="8" t="s">
        <v>9583</v>
      </c>
      <c r="B9301" t="s">
        <v>940</v>
      </c>
    </row>
    <row r="9302" spans="1:2">
      <c r="A9302" s="8" t="s">
        <v>9584</v>
      </c>
      <c r="B9302" t="s">
        <v>940</v>
      </c>
    </row>
    <row r="9303" spans="1:2">
      <c r="A9303" s="8" t="s">
        <v>9585</v>
      </c>
      <c r="B9303" t="s">
        <v>940</v>
      </c>
    </row>
    <row r="9304" spans="1:2">
      <c r="A9304" s="8" t="s">
        <v>9586</v>
      </c>
      <c r="B9304" t="s">
        <v>940</v>
      </c>
    </row>
    <row r="9305" spans="1:2">
      <c r="A9305" s="8" t="s">
        <v>9587</v>
      </c>
      <c r="B9305" t="s">
        <v>940</v>
      </c>
    </row>
    <row r="9306" spans="1:2">
      <c r="A9306" s="8" t="s">
        <v>9588</v>
      </c>
      <c r="B9306" t="s">
        <v>940</v>
      </c>
    </row>
    <row r="9307" spans="1:2">
      <c r="A9307" s="8" t="s">
        <v>9589</v>
      </c>
      <c r="B9307" t="s">
        <v>940</v>
      </c>
    </row>
    <row r="9308" spans="1:2">
      <c r="A9308" s="8" t="s">
        <v>9590</v>
      </c>
      <c r="B9308" t="s">
        <v>940</v>
      </c>
    </row>
    <row r="9309" spans="1:2">
      <c r="A9309" s="8" t="s">
        <v>9591</v>
      </c>
      <c r="B9309" t="s">
        <v>940</v>
      </c>
    </row>
    <row r="9310" spans="1:2">
      <c r="A9310" s="8" t="s">
        <v>9592</v>
      </c>
      <c r="B9310" t="s">
        <v>940</v>
      </c>
    </row>
    <row r="9311" spans="1:2">
      <c r="A9311" s="8" t="s">
        <v>9593</v>
      </c>
      <c r="B9311" t="s">
        <v>940</v>
      </c>
    </row>
    <row r="9312" spans="1:2">
      <c r="A9312" s="8" t="s">
        <v>9594</v>
      </c>
      <c r="B9312" t="s">
        <v>940</v>
      </c>
    </row>
    <row r="9313" spans="1:2">
      <c r="A9313" s="8" t="s">
        <v>9595</v>
      </c>
      <c r="B9313" t="s">
        <v>940</v>
      </c>
    </row>
    <row r="9314" spans="1:2">
      <c r="A9314" s="8" t="s">
        <v>9596</v>
      </c>
      <c r="B9314" t="s">
        <v>940</v>
      </c>
    </row>
    <row r="9315" spans="1:2">
      <c r="A9315" s="8" t="s">
        <v>9597</v>
      </c>
      <c r="B9315" t="s">
        <v>940</v>
      </c>
    </row>
    <row r="9316" spans="1:2">
      <c r="A9316" s="8" t="s">
        <v>9598</v>
      </c>
      <c r="B9316" t="s">
        <v>940</v>
      </c>
    </row>
    <row r="9317" spans="1:2">
      <c r="A9317" s="8" t="s">
        <v>9599</v>
      </c>
      <c r="B9317" t="s">
        <v>940</v>
      </c>
    </row>
    <row r="9318" spans="1:2">
      <c r="A9318" s="8" t="s">
        <v>9600</v>
      </c>
      <c r="B9318" t="s">
        <v>940</v>
      </c>
    </row>
    <row r="9319" spans="1:2">
      <c r="A9319" s="8" t="s">
        <v>9601</v>
      </c>
      <c r="B9319" t="s">
        <v>940</v>
      </c>
    </row>
    <row r="9320" spans="1:2">
      <c r="A9320" s="8" t="s">
        <v>9602</v>
      </c>
      <c r="B9320" t="s">
        <v>940</v>
      </c>
    </row>
    <row r="9321" spans="1:2">
      <c r="A9321" s="8" t="s">
        <v>9603</v>
      </c>
      <c r="B9321" t="s">
        <v>940</v>
      </c>
    </row>
    <row r="9322" spans="1:2">
      <c r="A9322" s="8" t="s">
        <v>9604</v>
      </c>
      <c r="B9322" t="s">
        <v>940</v>
      </c>
    </row>
    <row r="9323" spans="1:2">
      <c r="A9323" s="8" t="s">
        <v>9605</v>
      </c>
      <c r="B9323" t="s">
        <v>940</v>
      </c>
    </row>
    <row r="9324" spans="1:2">
      <c r="A9324" s="8" t="s">
        <v>9606</v>
      </c>
      <c r="B9324" t="s">
        <v>940</v>
      </c>
    </row>
    <row r="9325" spans="1:2">
      <c r="A9325" s="8" t="s">
        <v>9607</v>
      </c>
      <c r="B9325" t="s">
        <v>940</v>
      </c>
    </row>
    <row r="9326" spans="1:2">
      <c r="A9326" s="8" t="s">
        <v>9608</v>
      </c>
      <c r="B9326" t="s">
        <v>940</v>
      </c>
    </row>
    <row r="9327" spans="1:2">
      <c r="A9327" s="8" t="s">
        <v>9609</v>
      </c>
      <c r="B9327" t="s">
        <v>940</v>
      </c>
    </row>
    <row r="9328" spans="1:2">
      <c r="A9328" s="8" t="s">
        <v>9610</v>
      </c>
      <c r="B9328" t="s">
        <v>940</v>
      </c>
    </row>
    <row r="9329" spans="1:2">
      <c r="A9329" s="8" t="s">
        <v>9611</v>
      </c>
      <c r="B9329" t="s">
        <v>940</v>
      </c>
    </row>
    <row r="9330" spans="1:2">
      <c r="A9330" s="8" t="s">
        <v>9612</v>
      </c>
      <c r="B9330" t="s">
        <v>940</v>
      </c>
    </row>
    <row r="9331" spans="1:2">
      <c r="A9331" s="8" t="s">
        <v>9613</v>
      </c>
      <c r="B9331" t="s">
        <v>940</v>
      </c>
    </row>
    <row r="9332" spans="1:2">
      <c r="A9332" s="8" t="s">
        <v>9614</v>
      </c>
      <c r="B9332" t="s">
        <v>940</v>
      </c>
    </row>
    <row r="9333" spans="1:2">
      <c r="A9333" s="8" t="s">
        <v>9615</v>
      </c>
      <c r="B9333" t="s">
        <v>940</v>
      </c>
    </row>
    <row r="9334" spans="1:2">
      <c r="A9334" s="8" t="s">
        <v>9616</v>
      </c>
      <c r="B9334" t="s">
        <v>940</v>
      </c>
    </row>
    <row r="9335" spans="1:2">
      <c r="A9335" s="8" t="s">
        <v>9617</v>
      </c>
      <c r="B9335" t="s">
        <v>940</v>
      </c>
    </row>
    <row r="9336" spans="1:2">
      <c r="A9336" s="8" t="s">
        <v>9618</v>
      </c>
      <c r="B9336" t="s">
        <v>940</v>
      </c>
    </row>
    <row r="9337" spans="1:2">
      <c r="A9337" s="8" t="s">
        <v>9619</v>
      </c>
      <c r="B9337" t="s">
        <v>940</v>
      </c>
    </row>
    <row r="9338" spans="1:2">
      <c r="A9338" s="8" t="s">
        <v>9620</v>
      </c>
      <c r="B9338" t="s">
        <v>940</v>
      </c>
    </row>
    <row r="9339" spans="1:2">
      <c r="A9339" s="8" t="s">
        <v>9621</v>
      </c>
      <c r="B9339" t="s">
        <v>940</v>
      </c>
    </row>
    <row r="9340" spans="1:2">
      <c r="A9340" s="8" t="s">
        <v>9622</v>
      </c>
      <c r="B9340" t="s">
        <v>10439</v>
      </c>
    </row>
    <row r="9341" spans="1:2">
      <c r="A9341" s="8" t="s">
        <v>9623</v>
      </c>
      <c r="B9341" t="s">
        <v>940</v>
      </c>
    </row>
    <row r="9342" spans="1:2">
      <c r="A9342" s="8" t="s">
        <v>9624</v>
      </c>
      <c r="B9342" t="s">
        <v>940</v>
      </c>
    </row>
    <row r="9343" spans="1:2">
      <c r="A9343" s="8" t="s">
        <v>9625</v>
      </c>
      <c r="B9343" t="s">
        <v>940</v>
      </c>
    </row>
    <row r="9344" spans="1:2">
      <c r="A9344" s="8" t="s">
        <v>9626</v>
      </c>
      <c r="B9344" t="s">
        <v>940</v>
      </c>
    </row>
    <row r="9345" spans="1:2">
      <c r="A9345" s="8" t="s">
        <v>9627</v>
      </c>
      <c r="B9345" t="s">
        <v>940</v>
      </c>
    </row>
    <row r="9346" spans="1:2">
      <c r="A9346" s="8" t="s">
        <v>9628</v>
      </c>
      <c r="B9346" t="s">
        <v>940</v>
      </c>
    </row>
    <row r="9347" spans="1:2">
      <c r="A9347" s="8" t="s">
        <v>9629</v>
      </c>
      <c r="B9347" t="s">
        <v>940</v>
      </c>
    </row>
    <row r="9348" spans="1:2">
      <c r="A9348" s="8" t="s">
        <v>9630</v>
      </c>
      <c r="B9348" t="s">
        <v>940</v>
      </c>
    </row>
    <row r="9349" spans="1:2">
      <c r="A9349" s="8" t="s">
        <v>9631</v>
      </c>
      <c r="B9349" t="s">
        <v>940</v>
      </c>
    </row>
    <row r="9350" spans="1:2">
      <c r="A9350" s="8" t="s">
        <v>9632</v>
      </c>
      <c r="B9350" t="s">
        <v>940</v>
      </c>
    </row>
    <row r="9351" spans="1:2">
      <c r="A9351" s="8" t="s">
        <v>9633</v>
      </c>
      <c r="B9351" t="s">
        <v>940</v>
      </c>
    </row>
    <row r="9352" spans="1:2">
      <c r="A9352" s="8" t="s">
        <v>9634</v>
      </c>
      <c r="B9352" t="s">
        <v>940</v>
      </c>
    </row>
    <row r="9353" spans="1:2">
      <c r="A9353" s="8" t="s">
        <v>9635</v>
      </c>
      <c r="B9353" t="s">
        <v>940</v>
      </c>
    </row>
    <row r="9354" spans="1:2">
      <c r="A9354" s="8" t="s">
        <v>9636</v>
      </c>
      <c r="B9354" t="s">
        <v>940</v>
      </c>
    </row>
    <row r="9355" spans="1:2">
      <c r="A9355" s="8" t="s">
        <v>9637</v>
      </c>
      <c r="B9355" t="s">
        <v>940</v>
      </c>
    </row>
    <row r="9356" spans="1:2">
      <c r="A9356" s="8" t="s">
        <v>9638</v>
      </c>
      <c r="B9356" t="s">
        <v>940</v>
      </c>
    </row>
    <row r="9357" spans="1:2">
      <c r="A9357" s="8" t="s">
        <v>9639</v>
      </c>
      <c r="B9357" t="s">
        <v>940</v>
      </c>
    </row>
    <row r="9358" spans="1:2">
      <c r="A9358" s="8" t="s">
        <v>9640</v>
      </c>
      <c r="B9358" t="s">
        <v>940</v>
      </c>
    </row>
    <row r="9359" spans="1:2">
      <c r="A9359" s="8" t="s">
        <v>9641</v>
      </c>
      <c r="B9359" t="s">
        <v>940</v>
      </c>
    </row>
    <row r="9360" spans="1:2">
      <c r="A9360" s="8" t="s">
        <v>9642</v>
      </c>
      <c r="B9360" t="s">
        <v>940</v>
      </c>
    </row>
    <row r="9361" spans="1:2">
      <c r="A9361" s="8" t="s">
        <v>9643</v>
      </c>
      <c r="B9361" t="s">
        <v>940</v>
      </c>
    </row>
    <row r="9362" spans="1:2">
      <c r="A9362" s="8" t="s">
        <v>9644</v>
      </c>
      <c r="B9362" t="s">
        <v>940</v>
      </c>
    </row>
    <row r="9363" spans="1:2">
      <c r="A9363" s="8" t="s">
        <v>9645</v>
      </c>
      <c r="B9363" t="s">
        <v>940</v>
      </c>
    </row>
    <row r="9364" spans="1:2">
      <c r="A9364" s="8" t="s">
        <v>9646</v>
      </c>
      <c r="B9364" t="s">
        <v>940</v>
      </c>
    </row>
    <row r="9365" spans="1:2">
      <c r="A9365" s="8" t="s">
        <v>9647</v>
      </c>
      <c r="B9365" t="s">
        <v>940</v>
      </c>
    </row>
    <row r="9366" spans="1:2">
      <c r="A9366" s="8" t="s">
        <v>9648</v>
      </c>
      <c r="B9366" t="s">
        <v>940</v>
      </c>
    </row>
    <row r="9367" spans="1:2">
      <c r="A9367" s="8" t="s">
        <v>9649</v>
      </c>
      <c r="B9367" t="s">
        <v>940</v>
      </c>
    </row>
    <row r="9368" spans="1:2">
      <c r="A9368" s="8" t="s">
        <v>9650</v>
      </c>
      <c r="B9368" t="s">
        <v>940</v>
      </c>
    </row>
    <row r="9369" spans="1:2">
      <c r="A9369" s="8" t="s">
        <v>9651</v>
      </c>
      <c r="B9369" t="s">
        <v>940</v>
      </c>
    </row>
    <row r="9370" spans="1:2">
      <c r="A9370" s="8" t="s">
        <v>9652</v>
      </c>
      <c r="B9370" t="s">
        <v>940</v>
      </c>
    </row>
    <row r="9371" spans="1:2">
      <c r="A9371" s="8" t="s">
        <v>9653</v>
      </c>
      <c r="B9371" t="s">
        <v>940</v>
      </c>
    </row>
    <row r="9372" spans="1:2">
      <c r="A9372" s="8" t="s">
        <v>9654</v>
      </c>
      <c r="B9372" t="s">
        <v>940</v>
      </c>
    </row>
    <row r="9373" spans="1:2">
      <c r="A9373" s="8" t="s">
        <v>9655</v>
      </c>
      <c r="B9373" t="s">
        <v>940</v>
      </c>
    </row>
    <row r="9374" spans="1:2">
      <c r="A9374" s="8" t="s">
        <v>9656</v>
      </c>
      <c r="B9374" t="s">
        <v>940</v>
      </c>
    </row>
    <row r="9375" spans="1:2">
      <c r="A9375" s="8" t="s">
        <v>9657</v>
      </c>
      <c r="B9375" t="s">
        <v>940</v>
      </c>
    </row>
    <row r="9376" spans="1:2">
      <c r="A9376" s="8" t="s">
        <v>9658</v>
      </c>
      <c r="B9376" t="s">
        <v>940</v>
      </c>
    </row>
    <row r="9377" spans="1:2">
      <c r="A9377" s="8" t="s">
        <v>9659</v>
      </c>
      <c r="B9377" t="s">
        <v>940</v>
      </c>
    </row>
    <row r="9378" spans="1:2">
      <c r="A9378" s="8" t="s">
        <v>9660</v>
      </c>
      <c r="B9378" t="s">
        <v>940</v>
      </c>
    </row>
    <row r="9379" spans="1:2">
      <c r="A9379" s="8" t="s">
        <v>9661</v>
      </c>
      <c r="B9379" t="s">
        <v>940</v>
      </c>
    </row>
    <row r="9380" spans="1:2">
      <c r="A9380" s="8" t="s">
        <v>9662</v>
      </c>
      <c r="B9380" t="s">
        <v>940</v>
      </c>
    </row>
    <row r="9381" spans="1:2">
      <c r="A9381" s="8" t="s">
        <v>9663</v>
      </c>
      <c r="B9381" t="s">
        <v>940</v>
      </c>
    </row>
    <row r="9382" spans="1:2">
      <c r="A9382" s="8" t="s">
        <v>9664</v>
      </c>
      <c r="B9382" t="s">
        <v>940</v>
      </c>
    </row>
    <row r="9383" spans="1:2">
      <c r="A9383" s="8" t="s">
        <v>9665</v>
      </c>
      <c r="B9383" t="s">
        <v>940</v>
      </c>
    </row>
    <row r="9384" spans="1:2">
      <c r="A9384" s="8" t="s">
        <v>9666</v>
      </c>
      <c r="B9384" t="s">
        <v>940</v>
      </c>
    </row>
    <row r="9385" spans="1:2">
      <c r="A9385" s="8" t="s">
        <v>9667</v>
      </c>
      <c r="B9385" t="s">
        <v>940</v>
      </c>
    </row>
    <row r="9386" spans="1:2">
      <c r="A9386" s="8" t="s">
        <v>9668</v>
      </c>
      <c r="B9386" t="s">
        <v>940</v>
      </c>
    </row>
    <row r="9387" spans="1:2">
      <c r="A9387" s="8" t="s">
        <v>9669</v>
      </c>
      <c r="B9387" t="s">
        <v>940</v>
      </c>
    </row>
    <row r="9388" spans="1:2">
      <c r="A9388" s="8" t="s">
        <v>9670</v>
      </c>
      <c r="B9388" t="s">
        <v>940</v>
      </c>
    </row>
    <row r="9389" spans="1:2">
      <c r="A9389" s="8" t="s">
        <v>9671</v>
      </c>
      <c r="B9389" t="s">
        <v>940</v>
      </c>
    </row>
    <row r="9390" spans="1:2">
      <c r="A9390" s="8" t="s">
        <v>9672</v>
      </c>
      <c r="B9390" t="s">
        <v>940</v>
      </c>
    </row>
    <row r="9391" spans="1:2">
      <c r="A9391" s="8" t="s">
        <v>9673</v>
      </c>
      <c r="B9391" t="s">
        <v>940</v>
      </c>
    </row>
    <row r="9392" spans="1:2">
      <c r="A9392" s="8" t="s">
        <v>9674</v>
      </c>
      <c r="B9392" t="s">
        <v>940</v>
      </c>
    </row>
    <row r="9393" spans="1:2">
      <c r="A9393" s="8" t="s">
        <v>9675</v>
      </c>
      <c r="B9393" t="s">
        <v>940</v>
      </c>
    </row>
    <row r="9394" spans="1:2">
      <c r="A9394" s="8" t="s">
        <v>9676</v>
      </c>
      <c r="B9394" t="s">
        <v>940</v>
      </c>
    </row>
    <row r="9395" spans="1:2">
      <c r="A9395" s="8" t="s">
        <v>9677</v>
      </c>
      <c r="B9395" t="s">
        <v>940</v>
      </c>
    </row>
    <row r="9396" spans="1:2">
      <c r="A9396" s="8" t="s">
        <v>9678</v>
      </c>
      <c r="B9396" t="s">
        <v>940</v>
      </c>
    </row>
    <row r="9397" spans="1:2">
      <c r="A9397" s="8" t="s">
        <v>9679</v>
      </c>
      <c r="B9397" t="s">
        <v>940</v>
      </c>
    </row>
    <row r="9398" spans="1:2">
      <c r="A9398" s="8" t="s">
        <v>9680</v>
      </c>
      <c r="B9398" t="s">
        <v>940</v>
      </c>
    </row>
    <row r="9399" spans="1:2">
      <c r="A9399" s="8" t="s">
        <v>9681</v>
      </c>
      <c r="B9399" t="s">
        <v>940</v>
      </c>
    </row>
    <row r="9400" spans="1:2">
      <c r="A9400" s="8" t="s">
        <v>9682</v>
      </c>
      <c r="B9400" t="s">
        <v>940</v>
      </c>
    </row>
    <row r="9401" spans="1:2">
      <c r="A9401" s="8" t="s">
        <v>9683</v>
      </c>
      <c r="B9401" t="s">
        <v>940</v>
      </c>
    </row>
    <row r="9402" spans="1:2">
      <c r="A9402" s="8" t="s">
        <v>9684</v>
      </c>
      <c r="B9402" t="s">
        <v>940</v>
      </c>
    </row>
    <row r="9403" spans="1:2">
      <c r="A9403" s="8" t="s">
        <v>9685</v>
      </c>
      <c r="B9403" t="s">
        <v>940</v>
      </c>
    </row>
    <row r="9404" spans="1:2">
      <c r="A9404" s="8" t="s">
        <v>9686</v>
      </c>
      <c r="B9404" t="s">
        <v>940</v>
      </c>
    </row>
    <row r="9405" spans="1:2">
      <c r="A9405" s="8" t="s">
        <v>9687</v>
      </c>
      <c r="B9405" t="s">
        <v>940</v>
      </c>
    </row>
    <row r="9406" spans="1:2">
      <c r="A9406" s="8" t="s">
        <v>9688</v>
      </c>
      <c r="B9406" t="s">
        <v>940</v>
      </c>
    </row>
    <row r="9407" spans="1:2">
      <c r="A9407" s="8" t="s">
        <v>9689</v>
      </c>
      <c r="B9407" t="s">
        <v>940</v>
      </c>
    </row>
    <row r="9408" spans="1:2">
      <c r="A9408" s="8" t="s">
        <v>9690</v>
      </c>
      <c r="B9408" t="s">
        <v>940</v>
      </c>
    </row>
    <row r="9409" spans="1:2">
      <c r="A9409" s="8" t="s">
        <v>9691</v>
      </c>
      <c r="B9409" t="s">
        <v>940</v>
      </c>
    </row>
    <row r="9410" spans="1:2">
      <c r="A9410" s="8" t="s">
        <v>9692</v>
      </c>
      <c r="B9410" t="s">
        <v>940</v>
      </c>
    </row>
    <row r="9411" spans="1:2">
      <c r="A9411" s="8" t="s">
        <v>9693</v>
      </c>
      <c r="B9411" t="s">
        <v>940</v>
      </c>
    </row>
    <row r="9412" spans="1:2">
      <c r="A9412" s="8" t="s">
        <v>9694</v>
      </c>
      <c r="B9412" t="s">
        <v>940</v>
      </c>
    </row>
    <row r="9413" spans="1:2">
      <c r="A9413" s="8" t="s">
        <v>9695</v>
      </c>
      <c r="B9413" t="s">
        <v>940</v>
      </c>
    </row>
    <row r="9414" spans="1:2">
      <c r="A9414" s="8" t="s">
        <v>9696</v>
      </c>
      <c r="B9414" t="s">
        <v>940</v>
      </c>
    </row>
    <row r="9415" spans="1:2">
      <c r="A9415" s="8" t="s">
        <v>9697</v>
      </c>
      <c r="B9415" t="s">
        <v>940</v>
      </c>
    </row>
    <row r="9416" spans="1:2">
      <c r="A9416" s="8" t="s">
        <v>9698</v>
      </c>
      <c r="B9416" t="s">
        <v>940</v>
      </c>
    </row>
    <row r="9417" spans="1:2">
      <c r="A9417" s="8" t="s">
        <v>9699</v>
      </c>
      <c r="B9417" t="s">
        <v>940</v>
      </c>
    </row>
    <row r="9418" spans="1:2">
      <c r="A9418" s="8" t="s">
        <v>9700</v>
      </c>
      <c r="B9418" t="s">
        <v>940</v>
      </c>
    </row>
    <row r="9419" spans="1:2">
      <c r="A9419" s="8" t="s">
        <v>9701</v>
      </c>
      <c r="B9419" t="s">
        <v>940</v>
      </c>
    </row>
    <row r="9420" spans="1:2">
      <c r="A9420" s="8" t="s">
        <v>9702</v>
      </c>
      <c r="B9420" t="s">
        <v>940</v>
      </c>
    </row>
    <row r="9421" spans="1:2">
      <c r="A9421" s="8" t="s">
        <v>9703</v>
      </c>
      <c r="B9421" t="s">
        <v>940</v>
      </c>
    </row>
    <row r="9422" spans="1:2">
      <c r="A9422" s="8" t="s">
        <v>9704</v>
      </c>
      <c r="B9422" t="s">
        <v>940</v>
      </c>
    </row>
    <row r="9423" spans="1:2">
      <c r="A9423" s="8" t="s">
        <v>9705</v>
      </c>
      <c r="B9423" t="s">
        <v>940</v>
      </c>
    </row>
    <row r="9424" spans="1:2">
      <c r="A9424" s="8" t="s">
        <v>9706</v>
      </c>
      <c r="B9424" t="s">
        <v>940</v>
      </c>
    </row>
    <row r="9425" spans="1:2">
      <c r="A9425" s="8" t="s">
        <v>9707</v>
      </c>
      <c r="B9425" t="s">
        <v>940</v>
      </c>
    </row>
    <row r="9426" spans="1:2">
      <c r="A9426" s="8" t="s">
        <v>9708</v>
      </c>
      <c r="B9426" t="s">
        <v>940</v>
      </c>
    </row>
    <row r="9427" spans="1:2">
      <c r="A9427" s="8" t="s">
        <v>9709</v>
      </c>
      <c r="B9427" t="s">
        <v>940</v>
      </c>
    </row>
    <row r="9428" spans="1:2">
      <c r="A9428" s="8" t="s">
        <v>9710</v>
      </c>
      <c r="B9428" t="s">
        <v>940</v>
      </c>
    </row>
    <row r="9429" spans="1:2">
      <c r="A9429" s="8" t="s">
        <v>9711</v>
      </c>
      <c r="B9429" t="s">
        <v>940</v>
      </c>
    </row>
    <row r="9430" spans="1:2">
      <c r="A9430" s="8" t="s">
        <v>9712</v>
      </c>
      <c r="B9430" t="s">
        <v>940</v>
      </c>
    </row>
    <row r="9431" spans="1:2">
      <c r="A9431" s="8" t="s">
        <v>9713</v>
      </c>
      <c r="B9431" t="s">
        <v>940</v>
      </c>
    </row>
    <row r="9432" spans="1:2">
      <c r="A9432" s="8" t="s">
        <v>9714</v>
      </c>
      <c r="B9432" t="s">
        <v>940</v>
      </c>
    </row>
    <row r="9433" spans="1:2">
      <c r="A9433" s="8" t="s">
        <v>9715</v>
      </c>
      <c r="B9433" t="s">
        <v>940</v>
      </c>
    </row>
    <row r="9434" spans="1:2">
      <c r="A9434" s="8" t="s">
        <v>9716</v>
      </c>
      <c r="B9434" t="s">
        <v>940</v>
      </c>
    </row>
    <row r="9435" spans="1:2">
      <c r="A9435" s="8" t="s">
        <v>9717</v>
      </c>
      <c r="B9435" t="s">
        <v>940</v>
      </c>
    </row>
    <row r="9436" spans="1:2">
      <c r="A9436" s="8" t="s">
        <v>9718</v>
      </c>
      <c r="B9436" t="s">
        <v>940</v>
      </c>
    </row>
    <row r="9437" spans="1:2">
      <c r="A9437" s="8" t="s">
        <v>9719</v>
      </c>
      <c r="B9437" t="s">
        <v>940</v>
      </c>
    </row>
    <row r="9438" spans="1:2">
      <c r="A9438" s="8" t="s">
        <v>9720</v>
      </c>
      <c r="B9438" t="s">
        <v>940</v>
      </c>
    </row>
    <row r="9439" spans="1:2">
      <c r="A9439" s="8" t="s">
        <v>9721</v>
      </c>
      <c r="B9439" t="s">
        <v>940</v>
      </c>
    </row>
    <row r="9440" spans="1:2">
      <c r="A9440" s="8" t="s">
        <v>9722</v>
      </c>
      <c r="B9440" t="s">
        <v>940</v>
      </c>
    </row>
    <row r="9441" spans="1:2">
      <c r="A9441" s="8" t="s">
        <v>9723</v>
      </c>
      <c r="B9441" t="s">
        <v>940</v>
      </c>
    </row>
    <row r="9442" spans="1:2">
      <c r="A9442" s="8" t="s">
        <v>9724</v>
      </c>
      <c r="B9442" t="s">
        <v>940</v>
      </c>
    </row>
    <row r="9443" spans="1:2">
      <c r="A9443" s="8" t="s">
        <v>9725</v>
      </c>
      <c r="B9443" t="s">
        <v>940</v>
      </c>
    </row>
    <row r="9444" spans="1:2">
      <c r="A9444" s="8" t="s">
        <v>9726</v>
      </c>
      <c r="B9444" t="s">
        <v>940</v>
      </c>
    </row>
    <row r="9445" spans="1:2">
      <c r="A9445" s="8" t="s">
        <v>9727</v>
      </c>
      <c r="B9445" t="s">
        <v>940</v>
      </c>
    </row>
    <row r="9446" spans="1:2">
      <c r="A9446" s="8" t="s">
        <v>9728</v>
      </c>
      <c r="B9446" t="s">
        <v>940</v>
      </c>
    </row>
    <row r="9447" spans="1:2">
      <c r="A9447" s="8" t="s">
        <v>9729</v>
      </c>
      <c r="B9447" t="s">
        <v>940</v>
      </c>
    </row>
    <row r="9448" spans="1:2">
      <c r="A9448" s="8" t="s">
        <v>9730</v>
      </c>
      <c r="B9448" t="s">
        <v>940</v>
      </c>
    </row>
    <row r="9449" spans="1:2">
      <c r="A9449" s="8" t="s">
        <v>9731</v>
      </c>
      <c r="B9449" t="s">
        <v>940</v>
      </c>
    </row>
    <row r="9450" spans="1:2">
      <c r="A9450" s="8" t="s">
        <v>9732</v>
      </c>
      <c r="B9450" t="s">
        <v>940</v>
      </c>
    </row>
    <row r="9451" spans="1:2">
      <c r="A9451" s="8" t="s">
        <v>9733</v>
      </c>
      <c r="B9451" t="s">
        <v>940</v>
      </c>
    </row>
    <row r="9452" spans="1:2">
      <c r="A9452" s="8" t="s">
        <v>9734</v>
      </c>
      <c r="B9452" t="s">
        <v>940</v>
      </c>
    </row>
    <row r="9453" spans="1:2">
      <c r="A9453" s="8" t="s">
        <v>9735</v>
      </c>
      <c r="B9453" t="s">
        <v>940</v>
      </c>
    </row>
    <row r="9454" spans="1:2">
      <c r="A9454" s="8" t="s">
        <v>9736</v>
      </c>
      <c r="B9454" t="s">
        <v>940</v>
      </c>
    </row>
    <row r="9455" spans="1:2">
      <c r="A9455" s="8" t="s">
        <v>9737</v>
      </c>
      <c r="B9455" t="s">
        <v>940</v>
      </c>
    </row>
    <row r="9456" spans="1:2">
      <c r="A9456" s="8" t="s">
        <v>9738</v>
      </c>
      <c r="B9456" t="s">
        <v>940</v>
      </c>
    </row>
    <row r="9457" spans="1:2">
      <c r="A9457" s="8" t="s">
        <v>9739</v>
      </c>
      <c r="B9457" t="s">
        <v>940</v>
      </c>
    </row>
    <row r="9458" spans="1:2">
      <c r="A9458" s="8" t="s">
        <v>9740</v>
      </c>
      <c r="B9458" t="s">
        <v>940</v>
      </c>
    </row>
    <row r="9459" spans="1:2">
      <c r="A9459" s="8" t="s">
        <v>9741</v>
      </c>
      <c r="B9459" t="s">
        <v>940</v>
      </c>
    </row>
    <row r="9460" spans="1:2">
      <c r="A9460" s="8" t="s">
        <v>9742</v>
      </c>
      <c r="B9460" t="s">
        <v>940</v>
      </c>
    </row>
    <row r="9461" spans="1:2">
      <c r="A9461" s="8" t="s">
        <v>9743</v>
      </c>
      <c r="B9461" t="s">
        <v>940</v>
      </c>
    </row>
    <row r="9462" spans="1:2">
      <c r="A9462" s="8" t="s">
        <v>9744</v>
      </c>
      <c r="B9462" t="s">
        <v>940</v>
      </c>
    </row>
    <row r="9463" spans="1:2">
      <c r="A9463" s="8" t="s">
        <v>9745</v>
      </c>
      <c r="B9463" t="s">
        <v>940</v>
      </c>
    </row>
    <row r="9464" spans="1:2">
      <c r="A9464" s="8" t="s">
        <v>9746</v>
      </c>
      <c r="B9464" t="s">
        <v>940</v>
      </c>
    </row>
    <row r="9465" spans="1:2">
      <c r="A9465" s="8" t="s">
        <v>9747</v>
      </c>
      <c r="B9465" t="s">
        <v>940</v>
      </c>
    </row>
    <row r="9466" spans="1:2">
      <c r="A9466" s="8" t="s">
        <v>9748</v>
      </c>
      <c r="B9466" t="s">
        <v>940</v>
      </c>
    </row>
    <row r="9467" spans="1:2">
      <c r="A9467" s="8" t="s">
        <v>9749</v>
      </c>
      <c r="B9467" t="s">
        <v>940</v>
      </c>
    </row>
    <row r="9468" spans="1:2">
      <c r="A9468" s="8" t="s">
        <v>9750</v>
      </c>
      <c r="B9468" t="s">
        <v>940</v>
      </c>
    </row>
    <row r="9469" spans="1:2">
      <c r="A9469" s="8" t="s">
        <v>9751</v>
      </c>
      <c r="B9469" t="s">
        <v>940</v>
      </c>
    </row>
    <row r="9470" spans="1:2">
      <c r="A9470" s="8" t="s">
        <v>9752</v>
      </c>
      <c r="B9470" t="s">
        <v>940</v>
      </c>
    </row>
    <row r="9471" spans="1:2">
      <c r="A9471" s="8" t="s">
        <v>9753</v>
      </c>
      <c r="B9471" t="s">
        <v>940</v>
      </c>
    </row>
    <row r="9472" spans="1:2">
      <c r="A9472" s="8" t="s">
        <v>9754</v>
      </c>
      <c r="B9472" t="s">
        <v>940</v>
      </c>
    </row>
    <row r="9473" spans="1:2">
      <c r="A9473" s="8" t="s">
        <v>9755</v>
      </c>
      <c r="B9473" t="s">
        <v>940</v>
      </c>
    </row>
    <row r="9474" spans="1:2">
      <c r="A9474" s="8" t="s">
        <v>9756</v>
      </c>
      <c r="B9474" t="s">
        <v>940</v>
      </c>
    </row>
    <row r="9475" spans="1:2">
      <c r="A9475" s="8" t="s">
        <v>9757</v>
      </c>
      <c r="B9475" t="s">
        <v>940</v>
      </c>
    </row>
    <row r="9476" spans="1:2">
      <c r="A9476" s="8" t="s">
        <v>9758</v>
      </c>
      <c r="B9476" t="s">
        <v>940</v>
      </c>
    </row>
    <row r="9477" spans="1:2">
      <c r="A9477" s="8" t="s">
        <v>9759</v>
      </c>
      <c r="B9477" t="s">
        <v>940</v>
      </c>
    </row>
    <row r="9478" spans="1:2">
      <c r="A9478" s="8" t="s">
        <v>9760</v>
      </c>
      <c r="B9478" t="s">
        <v>940</v>
      </c>
    </row>
    <row r="9479" spans="1:2">
      <c r="A9479" s="8" t="s">
        <v>9761</v>
      </c>
      <c r="B9479" t="s">
        <v>940</v>
      </c>
    </row>
    <row r="9480" spans="1:2">
      <c r="A9480" s="8" t="s">
        <v>9762</v>
      </c>
      <c r="B9480" t="s">
        <v>940</v>
      </c>
    </row>
    <row r="9481" spans="1:2">
      <c r="A9481" s="8" t="s">
        <v>9763</v>
      </c>
      <c r="B9481" t="s">
        <v>940</v>
      </c>
    </row>
    <row r="9482" spans="1:2">
      <c r="A9482" s="8" t="s">
        <v>9764</v>
      </c>
      <c r="B9482" t="s">
        <v>940</v>
      </c>
    </row>
    <row r="9483" spans="1:2">
      <c r="A9483" s="8" t="s">
        <v>9765</v>
      </c>
      <c r="B9483" t="s">
        <v>940</v>
      </c>
    </row>
    <row r="9484" spans="1:2">
      <c r="A9484" s="8" t="s">
        <v>9766</v>
      </c>
      <c r="B9484" t="s">
        <v>940</v>
      </c>
    </row>
    <row r="9485" spans="1:2">
      <c r="A9485" s="8" t="s">
        <v>9767</v>
      </c>
      <c r="B9485" t="s">
        <v>940</v>
      </c>
    </row>
    <row r="9486" spans="1:2">
      <c r="A9486" s="8" t="s">
        <v>9768</v>
      </c>
      <c r="B9486" t="s">
        <v>940</v>
      </c>
    </row>
    <row r="9487" spans="1:2">
      <c r="A9487" s="8" t="s">
        <v>9769</v>
      </c>
      <c r="B9487" t="s">
        <v>940</v>
      </c>
    </row>
    <row r="9488" spans="1:2">
      <c r="A9488" s="8" t="s">
        <v>9770</v>
      </c>
      <c r="B9488" t="s">
        <v>940</v>
      </c>
    </row>
    <row r="9489" spans="1:2">
      <c r="A9489" s="8" t="s">
        <v>9771</v>
      </c>
      <c r="B9489" t="s">
        <v>940</v>
      </c>
    </row>
    <row r="9490" spans="1:2">
      <c r="A9490" s="8" t="s">
        <v>9772</v>
      </c>
      <c r="B9490" t="s">
        <v>940</v>
      </c>
    </row>
    <row r="9491" spans="1:2">
      <c r="A9491" s="8" t="s">
        <v>9773</v>
      </c>
      <c r="B9491" t="s">
        <v>940</v>
      </c>
    </row>
    <row r="9492" spans="1:2">
      <c r="A9492" s="8" t="s">
        <v>9774</v>
      </c>
      <c r="B9492" t="s">
        <v>940</v>
      </c>
    </row>
    <row r="9493" spans="1:2">
      <c r="A9493" s="8" t="s">
        <v>9775</v>
      </c>
      <c r="B9493" t="s">
        <v>940</v>
      </c>
    </row>
    <row r="9494" spans="1:2">
      <c r="A9494" s="8" t="s">
        <v>9776</v>
      </c>
      <c r="B9494" t="s">
        <v>940</v>
      </c>
    </row>
    <row r="9495" spans="1:2">
      <c r="A9495" s="8" t="s">
        <v>9777</v>
      </c>
      <c r="B9495" t="s">
        <v>940</v>
      </c>
    </row>
    <row r="9496" spans="1:2">
      <c r="A9496" s="8" t="s">
        <v>9778</v>
      </c>
      <c r="B9496" t="s">
        <v>940</v>
      </c>
    </row>
    <row r="9497" spans="1:2">
      <c r="A9497" s="8" t="s">
        <v>9779</v>
      </c>
      <c r="B9497" t="s">
        <v>940</v>
      </c>
    </row>
    <row r="9498" spans="1:2">
      <c r="A9498" s="8" t="s">
        <v>9780</v>
      </c>
      <c r="B9498" t="s">
        <v>940</v>
      </c>
    </row>
    <row r="9499" spans="1:2">
      <c r="A9499" s="8" t="s">
        <v>9781</v>
      </c>
      <c r="B9499" t="s">
        <v>940</v>
      </c>
    </row>
    <row r="9500" spans="1:2">
      <c r="A9500" s="8" t="s">
        <v>9782</v>
      </c>
      <c r="B9500" t="s">
        <v>940</v>
      </c>
    </row>
    <row r="9501" spans="1:2">
      <c r="A9501" s="8" t="s">
        <v>9783</v>
      </c>
      <c r="B9501" t="s">
        <v>940</v>
      </c>
    </row>
    <row r="9502" spans="1:2">
      <c r="A9502" s="8" t="s">
        <v>9784</v>
      </c>
      <c r="B9502" t="s">
        <v>940</v>
      </c>
    </row>
    <row r="9503" spans="1:2">
      <c r="A9503" s="8" t="s">
        <v>9785</v>
      </c>
      <c r="B9503" t="s">
        <v>940</v>
      </c>
    </row>
    <row r="9504" spans="1:2">
      <c r="A9504" s="8" t="s">
        <v>9786</v>
      </c>
      <c r="B9504" t="s">
        <v>940</v>
      </c>
    </row>
    <row r="9505" spans="1:2">
      <c r="A9505" s="8" t="s">
        <v>9787</v>
      </c>
      <c r="B9505" t="s">
        <v>940</v>
      </c>
    </row>
    <row r="9506" spans="1:2">
      <c r="A9506" s="8" t="s">
        <v>9788</v>
      </c>
      <c r="B9506" t="s">
        <v>940</v>
      </c>
    </row>
    <row r="9507" spans="1:2">
      <c r="A9507" s="8" t="s">
        <v>9789</v>
      </c>
      <c r="B9507" t="s">
        <v>940</v>
      </c>
    </row>
    <row r="9508" spans="1:2">
      <c r="A9508" s="8" t="s">
        <v>9790</v>
      </c>
      <c r="B9508" t="s">
        <v>940</v>
      </c>
    </row>
    <row r="9509" spans="1:2">
      <c r="A9509" s="8" t="s">
        <v>9791</v>
      </c>
      <c r="B9509" t="s">
        <v>940</v>
      </c>
    </row>
    <row r="9510" spans="1:2">
      <c r="A9510" s="8" t="s">
        <v>9792</v>
      </c>
      <c r="B9510" t="s">
        <v>940</v>
      </c>
    </row>
    <row r="9511" spans="1:2">
      <c r="A9511" s="8" t="s">
        <v>9793</v>
      </c>
      <c r="B9511" t="s">
        <v>940</v>
      </c>
    </row>
    <row r="9512" spans="1:2">
      <c r="A9512" s="8" t="s">
        <v>9794</v>
      </c>
      <c r="B9512" t="s">
        <v>940</v>
      </c>
    </row>
    <row r="9513" spans="1:2">
      <c r="A9513" s="8" t="s">
        <v>9795</v>
      </c>
      <c r="B9513" t="s">
        <v>940</v>
      </c>
    </row>
    <row r="9514" spans="1:2">
      <c r="A9514" s="8" t="s">
        <v>9796</v>
      </c>
      <c r="B9514" t="s">
        <v>940</v>
      </c>
    </row>
    <row r="9515" spans="1:2">
      <c r="A9515" s="8" t="s">
        <v>9797</v>
      </c>
      <c r="B9515" t="s">
        <v>940</v>
      </c>
    </row>
    <row r="9516" spans="1:2">
      <c r="A9516" s="8" t="s">
        <v>9798</v>
      </c>
      <c r="B9516" t="s">
        <v>940</v>
      </c>
    </row>
    <row r="9517" spans="1:2">
      <c r="A9517" s="8" t="s">
        <v>9799</v>
      </c>
      <c r="B9517" t="s">
        <v>940</v>
      </c>
    </row>
    <row r="9518" spans="1:2">
      <c r="A9518" s="8" t="s">
        <v>9800</v>
      </c>
      <c r="B9518" t="s">
        <v>940</v>
      </c>
    </row>
    <row r="9519" spans="1:2">
      <c r="A9519" s="8" t="s">
        <v>9801</v>
      </c>
      <c r="B9519" t="s">
        <v>940</v>
      </c>
    </row>
    <row r="9520" spans="1:2">
      <c r="A9520" s="8" t="s">
        <v>9802</v>
      </c>
      <c r="B9520" t="s">
        <v>940</v>
      </c>
    </row>
    <row r="9521" spans="1:2">
      <c r="A9521" s="8" t="s">
        <v>9803</v>
      </c>
      <c r="B9521" t="s">
        <v>940</v>
      </c>
    </row>
    <row r="9522" spans="1:2">
      <c r="A9522" s="8" t="s">
        <v>9804</v>
      </c>
      <c r="B9522" t="s">
        <v>940</v>
      </c>
    </row>
    <row r="9523" spans="1:2">
      <c r="A9523" s="8" t="s">
        <v>9805</v>
      </c>
      <c r="B9523" t="s">
        <v>940</v>
      </c>
    </row>
    <row r="9524" spans="1:2">
      <c r="A9524" s="8" t="s">
        <v>9806</v>
      </c>
      <c r="B9524" t="s">
        <v>940</v>
      </c>
    </row>
    <row r="9525" spans="1:2">
      <c r="A9525" s="8" t="s">
        <v>9807</v>
      </c>
      <c r="B9525" t="s">
        <v>940</v>
      </c>
    </row>
    <row r="9526" spans="1:2">
      <c r="A9526" s="8" t="s">
        <v>9808</v>
      </c>
      <c r="B9526" t="s">
        <v>940</v>
      </c>
    </row>
    <row r="9527" spans="1:2">
      <c r="A9527" s="8" t="s">
        <v>9809</v>
      </c>
      <c r="B9527" t="s">
        <v>940</v>
      </c>
    </row>
    <row r="9528" spans="1:2">
      <c r="A9528" s="8" t="s">
        <v>9810</v>
      </c>
      <c r="B9528" t="s">
        <v>940</v>
      </c>
    </row>
    <row r="9529" spans="1:2">
      <c r="A9529" s="8" t="s">
        <v>9811</v>
      </c>
      <c r="B9529" t="s">
        <v>940</v>
      </c>
    </row>
    <row r="9530" spans="1:2">
      <c r="A9530" s="8" t="s">
        <v>9812</v>
      </c>
      <c r="B9530" t="s">
        <v>940</v>
      </c>
    </row>
    <row r="9531" spans="1:2">
      <c r="A9531" s="8" t="s">
        <v>9813</v>
      </c>
      <c r="B9531" t="s">
        <v>940</v>
      </c>
    </row>
    <row r="9532" spans="1:2">
      <c r="A9532" s="8" t="s">
        <v>9814</v>
      </c>
      <c r="B9532" t="s">
        <v>940</v>
      </c>
    </row>
    <row r="9533" spans="1:2">
      <c r="A9533" s="8" t="s">
        <v>9815</v>
      </c>
      <c r="B9533" t="s">
        <v>940</v>
      </c>
    </row>
    <row r="9534" spans="1:2">
      <c r="A9534" s="8" t="s">
        <v>9816</v>
      </c>
      <c r="B9534" t="s">
        <v>940</v>
      </c>
    </row>
    <row r="9535" spans="1:2">
      <c r="A9535" s="8" t="s">
        <v>9817</v>
      </c>
      <c r="B9535" t="s">
        <v>940</v>
      </c>
    </row>
    <row r="9536" spans="1:2">
      <c r="A9536" s="8" t="s">
        <v>9818</v>
      </c>
      <c r="B9536" t="s">
        <v>940</v>
      </c>
    </row>
    <row r="9537" spans="1:2">
      <c r="A9537" s="8" t="s">
        <v>9819</v>
      </c>
      <c r="B9537" t="s">
        <v>940</v>
      </c>
    </row>
    <row r="9538" spans="1:2">
      <c r="A9538" s="8" t="s">
        <v>9820</v>
      </c>
      <c r="B9538" t="s">
        <v>940</v>
      </c>
    </row>
    <row r="9539" spans="1:2">
      <c r="A9539" s="8" t="s">
        <v>9821</v>
      </c>
      <c r="B9539" t="s">
        <v>940</v>
      </c>
    </row>
    <row r="9540" spans="1:2">
      <c r="A9540" s="8" t="s">
        <v>9822</v>
      </c>
      <c r="B9540" t="s">
        <v>940</v>
      </c>
    </row>
    <row r="9541" spans="1:2">
      <c r="A9541" s="8" t="s">
        <v>9823</v>
      </c>
      <c r="B9541" t="s">
        <v>940</v>
      </c>
    </row>
    <row r="9542" spans="1:2">
      <c r="A9542" s="8" t="s">
        <v>9824</v>
      </c>
      <c r="B9542" t="s">
        <v>940</v>
      </c>
    </row>
    <row r="9543" spans="1:2">
      <c r="A9543" s="8" t="s">
        <v>9825</v>
      </c>
      <c r="B9543" t="s">
        <v>940</v>
      </c>
    </row>
    <row r="9544" spans="1:2">
      <c r="A9544" s="8" t="s">
        <v>9826</v>
      </c>
      <c r="B9544" t="s">
        <v>940</v>
      </c>
    </row>
    <row r="9545" spans="1:2">
      <c r="A9545" s="8" t="s">
        <v>9827</v>
      </c>
      <c r="B9545" t="s">
        <v>940</v>
      </c>
    </row>
    <row r="9546" spans="1:2">
      <c r="A9546" s="8" t="s">
        <v>9828</v>
      </c>
      <c r="B9546" t="s">
        <v>940</v>
      </c>
    </row>
    <row r="9547" spans="1:2">
      <c r="A9547" s="8" t="s">
        <v>9829</v>
      </c>
      <c r="B9547" t="s">
        <v>940</v>
      </c>
    </row>
    <row r="9548" spans="1:2">
      <c r="A9548" s="8" t="s">
        <v>9830</v>
      </c>
      <c r="B9548" t="s">
        <v>940</v>
      </c>
    </row>
    <row r="9549" spans="1:2">
      <c r="A9549" s="8" t="s">
        <v>9831</v>
      </c>
      <c r="B9549" t="s">
        <v>940</v>
      </c>
    </row>
    <row r="9550" spans="1:2">
      <c r="A9550" s="8" t="s">
        <v>9832</v>
      </c>
      <c r="B9550" t="s">
        <v>940</v>
      </c>
    </row>
    <row r="9551" spans="1:2">
      <c r="A9551" s="8" t="s">
        <v>9833</v>
      </c>
      <c r="B9551" t="s">
        <v>940</v>
      </c>
    </row>
    <row r="9552" spans="1:2">
      <c r="A9552" s="8" t="s">
        <v>9834</v>
      </c>
      <c r="B9552" t="s">
        <v>940</v>
      </c>
    </row>
    <row r="9553" spans="1:2">
      <c r="A9553" s="8" t="s">
        <v>9835</v>
      </c>
      <c r="B9553" t="s">
        <v>940</v>
      </c>
    </row>
    <row r="9554" spans="1:2">
      <c r="A9554" s="8" t="s">
        <v>9836</v>
      </c>
      <c r="B9554" t="s">
        <v>940</v>
      </c>
    </row>
    <row r="9555" spans="1:2">
      <c r="A9555" s="8" t="s">
        <v>9837</v>
      </c>
      <c r="B9555" t="s">
        <v>940</v>
      </c>
    </row>
    <row r="9556" spans="1:2">
      <c r="A9556" s="8" t="s">
        <v>9838</v>
      </c>
      <c r="B9556" t="s">
        <v>940</v>
      </c>
    </row>
    <row r="9557" spans="1:2">
      <c r="A9557" s="8" t="s">
        <v>9839</v>
      </c>
      <c r="B9557" t="s">
        <v>940</v>
      </c>
    </row>
    <row r="9558" spans="1:2">
      <c r="A9558" s="8" t="s">
        <v>9840</v>
      </c>
      <c r="B9558" t="s">
        <v>940</v>
      </c>
    </row>
    <row r="9559" spans="1:2">
      <c r="A9559" s="8" t="s">
        <v>9841</v>
      </c>
      <c r="B9559" t="s">
        <v>940</v>
      </c>
    </row>
    <row r="9560" spans="1:2">
      <c r="A9560" s="8" t="s">
        <v>9842</v>
      </c>
      <c r="B9560" t="s">
        <v>940</v>
      </c>
    </row>
    <row r="9561" spans="1:2">
      <c r="A9561" s="8" t="s">
        <v>9843</v>
      </c>
      <c r="B9561" t="s">
        <v>940</v>
      </c>
    </row>
    <row r="9562" spans="1:2">
      <c r="A9562" s="8" t="s">
        <v>9844</v>
      </c>
      <c r="B9562" t="s">
        <v>940</v>
      </c>
    </row>
    <row r="9563" spans="1:2">
      <c r="A9563" s="8" t="s">
        <v>9845</v>
      </c>
      <c r="B9563" t="s">
        <v>940</v>
      </c>
    </row>
    <row r="9564" spans="1:2">
      <c r="A9564" s="8" t="s">
        <v>9846</v>
      </c>
      <c r="B9564" t="s">
        <v>940</v>
      </c>
    </row>
    <row r="9565" spans="1:2">
      <c r="A9565" s="8" t="s">
        <v>9847</v>
      </c>
      <c r="B9565" t="s">
        <v>940</v>
      </c>
    </row>
    <row r="9566" spans="1:2">
      <c r="A9566" s="8" t="s">
        <v>9848</v>
      </c>
      <c r="B9566" t="s">
        <v>940</v>
      </c>
    </row>
    <row r="9567" spans="1:2">
      <c r="A9567" s="8" t="s">
        <v>9849</v>
      </c>
      <c r="B9567" t="s">
        <v>940</v>
      </c>
    </row>
    <row r="9568" spans="1:2">
      <c r="A9568" s="8" t="s">
        <v>9850</v>
      </c>
      <c r="B9568" t="s">
        <v>940</v>
      </c>
    </row>
    <row r="9569" spans="1:2">
      <c r="A9569" s="8" t="s">
        <v>9851</v>
      </c>
      <c r="B9569" t="s">
        <v>940</v>
      </c>
    </row>
    <row r="9570" spans="1:2">
      <c r="A9570" s="8" t="s">
        <v>9852</v>
      </c>
      <c r="B9570" t="s">
        <v>940</v>
      </c>
    </row>
    <row r="9571" spans="1:2">
      <c r="A9571" s="8" t="s">
        <v>9853</v>
      </c>
      <c r="B9571" t="s">
        <v>940</v>
      </c>
    </row>
    <row r="9572" spans="1:2">
      <c r="A9572" s="8" t="s">
        <v>9854</v>
      </c>
      <c r="B9572" t="s">
        <v>940</v>
      </c>
    </row>
    <row r="9573" spans="1:2">
      <c r="A9573" s="8" t="s">
        <v>9855</v>
      </c>
      <c r="B9573" t="s">
        <v>940</v>
      </c>
    </row>
    <row r="9574" spans="1:2">
      <c r="A9574" s="8" t="s">
        <v>9856</v>
      </c>
      <c r="B9574" t="s">
        <v>940</v>
      </c>
    </row>
    <row r="9575" spans="1:2">
      <c r="A9575" s="8" t="s">
        <v>9857</v>
      </c>
      <c r="B9575" t="s">
        <v>940</v>
      </c>
    </row>
    <row r="9576" spans="1:2">
      <c r="A9576" s="8" t="s">
        <v>9858</v>
      </c>
      <c r="B9576" t="s">
        <v>940</v>
      </c>
    </row>
    <row r="9577" spans="1:2">
      <c r="A9577" s="8" t="s">
        <v>9859</v>
      </c>
      <c r="B9577" t="s">
        <v>940</v>
      </c>
    </row>
    <row r="9578" spans="1:2">
      <c r="A9578" s="8" t="s">
        <v>9860</v>
      </c>
      <c r="B9578" t="s">
        <v>940</v>
      </c>
    </row>
    <row r="9579" spans="1:2">
      <c r="A9579" s="8" t="s">
        <v>9861</v>
      </c>
      <c r="B9579" t="s">
        <v>940</v>
      </c>
    </row>
    <row r="9580" spans="1:2">
      <c r="A9580" s="8" t="s">
        <v>9862</v>
      </c>
      <c r="B9580" t="s">
        <v>940</v>
      </c>
    </row>
    <row r="9581" spans="1:2">
      <c r="A9581" s="8" t="s">
        <v>9863</v>
      </c>
      <c r="B9581" t="s">
        <v>940</v>
      </c>
    </row>
    <row r="9582" spans="1:2">
      <c r="A9582" s="8" t="s">
        <v>9864</v>
      </c>
      <c r="B9582" t="s">
        <v>940</v>
      </c>
    </row>
    <row r="9583" spans="1:2">
      <c r="A9583" s="8" t="s">
        <v>9865</v>
      </c>
      <c r="B9583" t="s">
        <v>940</v>
      </c>
    </row>
    <row r="9584" spans="1:2">
      <c r="A9584" s="8" t="s">
        <v>9866</v>
      </c>
      <c r="B9584" t="s">
        <v>940</v>
      </c>
    </row>
    <row r="9585" spans="1:2">
      <c r="A9585" s="8" t="s">
        <v>9867</v>
      </c>
      <c r="B9585" t="s">
        <v>940</v>
      </c>
    </row>
    <row r="9586" spans="1:2">
      <c r="A9586" s="8" t="s">
        <v>9868</v>
      </c>
      <c r="B9586" t="s">
        <v>940</v>
      </c>
    </row>
    <row r="9587" spans="1:2">
      <c r="A9587" s="8" t="s">
        <v>9869</v>
      </c>
      <c r="B9587" t="s">
        <v>940</v>
      </c>
    </row>
    <row r="9588" spans="1:2">
      <c r="A9588" s="8" t="s">
        <v>9870</v>
      </c>
      <c r="B9588" t="s">
        <v>940</v>
      </c>
    </row>
    <row r="9589" spans="1:2">
      <c r="A9589" s="8" t="s">
        <v>9871</v>
      </c>
      <c r="B9589" t="s">
        <v>940</v>
      </c>
    </row>
    <row r="9590" spans="1:2">
      <c r="A9590" s="8" t="s">
        <v>9872</v>
      </c>
      <c r="B9590" t="s">
        <v>940</v>
      </c>
    </row>
    <row r="9591" spans="1:2">
      <c r="A9591" s="8" t="s">
        <v>9873</v>
      </c>
      <c r="B9591" t="s">
        <v>940</v>
      </c>
    </row>
    <row r="9592" spans="1:2">
      <c r="A9592" s="8" t="s">
        <v>9874</v>
      </c>
      <c r="B9592" t="s">
        <v>940</v>
      </c>
    </row>
    <row r="9593" spans="1:2">
      <c r="A9593" s="8" t="s">
        <v>9875</v>
      </c>
      <c r="B9593" t="s">
        <v>940</v>
      </c>
    </row>
    <row r="9594" spans="1:2">
      <c r="A9594" s="8" t="s">
        <v>9876</v>
      </c>
      <c r="B9594" t="s">
        <v>940</v>
      </c>
    </row>
    <row r="9595" spans="1:2">
      <c r="A9595" s="8" t="s">
        <v>9877</v>
      </c>
      <c r="B9595" t="s">
        <v>940</v>
      </c>
    </row>
    <row r="9596" spans="1:2">
      <c r="A9596" s="8" t="s">
        <v>9878</v>
      </c>
      <c r="B9596" t="s">
        <v>940</v>
      </c>
    </row>
    <row r="9597" spans="1:2">
      <c r="A9597" s="8" t="s">
        <v>9879</v>
      </c>
      <c r="B9597" t="s">
        <v>940</v>
      </c>
    </row>
    <row r="9598" spans="1:2">
      <c r="A9598" s="8" t="s">
        <v>9880</v>
      </c>
      <c r="B9598" t="s">
        <v>940</v>
      </c>
    </row>
    <row r="9599" spans="1:2">
      <c r="A9599" s="8" t="s">
        <v>9881</v>
      </c>
      <c r="B9599" t="s">
        <v>940</v>
      </c>
    </row>
    <row r="9600" spans="1:2">
      <c r="A9600" s="8" t="s">
        <v>9882</v>
      </c>
      <c r="B9600" t="s">
        <v>940</v>
      </c>
    </row>
    <row r="9601" spans="1:2">
      <c r="A9601" s="8" t="s">
        <v>9883</v>
      </c>
      <c r="B9601" t="s">
        <v>940</v>
      </c>
    </row>
    <row r="9602" spans="1:2">
      <c r="A9602" s="8" t="s">
        <v>9884</v>
      </c>
      <c r="B9602" t="s">
        <v>940</v>
      </c>
    </row>
    <row r="9603" spans="1:2">
      <c r="A9603" s="8" t="s">
        <v>9885</v>
      </c>
      <c r="B9603" t="s">
        <v>940</v>
      </c>
    </row>
    <row r="9604" spans="1:2">
      <c r="A9604" s="8" t="s">
        <v>9886</v>
      </c>
      <c r="B9604" t="s">
        <v>940</v>
      </c>
    </row>
    <row r="9605" spans="1:2">
      <c r="A9605" s="8" t="s">
        <v>9887</v>
      </c>
      <c r="B9605" t="s">
        <v>940</v>
      </c>
    </row>
    <row r="9606" spans="1:2">
      <c r="A9606" s="8" t="s">
        <v>9888</v>
      </c>
      <c r="B9606" t="s">
        <v>940</v>
      </c>
    </row>
    <row r="9607" spans="1:2">
      <c r="A9607" s="8" t="s">
        <v>9889</v>
      </c>
      <c r="B9607" t="s">
        <v>940</v>
      </c>
    </row>
    <row r="9608" spans="1:2">
      <c r="A9608" s="8" t="s">
        <v>9890</v>
      </c>
      <c r="B9608" t="s">
        <v>940</v>
      </c>
    </row>
    <row r="9609" spans="1:2">
      <c r="A9609" s="8" t="s">
        <v>9891</v>
      </c>
      <c r="B9609" t="s">
        <v>940</v>
      </c>
    </row>
    <row r="9610" spans="1:2">
      <c r="A9610" s="8" t="s">
        <v>9892</v>
      </c>
      <c r="B9610" t="s">
        <v>940</v>
      </c>
    </row>
    <row r="9611" spans="1:2">
      <c r="A9611" s="8" t="s">
        <v>9893</v>
      </c>
      <c r="B9611" t="s">
        <v>940</v>
      </c>
    </row>
    <row r="9612" spans="1:2">
      <c r="A9612" s="8" t="s">
        <v>9894</v>
      </c>
      <c r="B9612" t="s">
        <v>940</v>
      </c>
    </row>
    <row r="9613" spans="1:2">
      <c r="A9613" s="8" t="s">
        <v>9895</v>
      </c>
      <c r="B9613" t="s">
        <v>940</v>
      </c>
    </row>
    <row r="9614" spans="1:2">
      <c r="A9614" s="8" t="s">
        <v>9896</v>
      </c>
      <c r="B9614" t="s">
        <v>940</v>
      </c>
    </row>
    <row r="9615" spans="1:2">
      <c r="A9615" s="8" t="s">
        <v>9897</v>
      </c>
      <c r="B9615" t="s">
        <v>940</v>
      </c>
    </row>
    <row r="9616" spans="1:2">
      <c r="A9616" s="8" t="s">
        <v>9898</v>
      </c>
      <c r="B9616" t="s">
        <v>940</v>
      </c>
    </row>
    <row r="9617" spans="1:2">
      <c r="A9617" s="8" t="s">
        <v>9899</v>
      </c>
      <c r="B9617" t="s">
        <v>940</v>
      </c>
    </row>
    <row r="9618" spans="1:2">
      <c r="A9618" s="8" t="s">
        <v>9900</v>
      </c>
      <c r="B9618" t="s">
        <v>940</v>
      </c>
    </row>
    <row r="9619" spans="1:2">
      <c r="A9619" s="8" t="s">
        <v>9901</v>
      </c>
      <c r="B9619" t="s">
        <v>940</v>
      </c>
    </row>
    <row r="9620" spans="1:2">
      <c r="A9620" s="8" t="s">
        <v>9902</v>
      </c>
      <c r="B9620" t="s">
        <v>940</v>
      </c>
    </row>
    <row r="9621" spans="1:2">
      <c r="A9621" s="8" t="s">
        <v>9903</v>
      </c>
      <c r="B9621" t="s">
        <v>940</v>
      </c>
    </row>
    <row r="9622" spans="1:2">
      <c r="A9622" s="8" t="s">
        <v>9904</v>
      </c>
      <c r="B9622" t="s">
        <v>940</v>
      </c>
    </row>
    <row r="9623" spans="1:2">
      <c r="A9623" s="8" t="s">
        <v>9905</v>
      </c>
      <c r="B9623" t="s">
        <v>940</v>
      </c>
    </row>
    <row r="9624" spans="1:2">
      <c r="A9624" s="8" t="s">
        <v>9906</v>
      </c>
      <c r="B9624" t="s">
        <v>940</v>
      </c>
    </row>
    <row r="9625" spans="1:2">
      <c r="A9625" s="8" t="s">
        <v>9907</v>
      </c>
      <c r="B9625" t="s">
        <v>940</v>
      </c>
    </row>
    <row r="9626" spans="1:2">
      <c r="A9626" s="8" t="s">
        <v>9908</v>
      </c>
      <c r="B9626" t="s">
        <v>940</v>
      </c>
    </row>
    <row r="9627" spans="1:2">
      <c r="A9627" s="8" t="s">
        <v>9909</v>
      </c>
      <c r="B9627" t="s">
        <v>940</v>
      </c>
    </row>
    <row r="9628" spans="1:2">
      <c r="A9628" s="8" t="s">
        <v>9910</v>
      </c>
      <c r="B9628" t="s">
        <v>940</v>
      </c>
    </row>
    <row r="9629" spans="1:2">
      <c r="A9629" s="8" t="s">
        <v>9911</v>
      </c>
      <c r="B9629" t="s">
        <v>940</v>
      </c>
    </row>
    <row r="9630" spans="1:2">
      <c r="A9630" s="8" t="s">
        <v>9912</v>
      </c>
      <c r="B9630" t="s">
        <v>940</v>
      </c>
    </row>
    <row r="9631" spans="1:2">
      <c r="A9631" s="8" t="s">
        <v>9913</v>
      </c>
      <c r="B9631" t="s">
        <v>940</v>
      </c>
    </row>
    <row r="9632" spans="1:2">
      <c r="A9632" s="8" t="s">
        <v>9914</v>
      </c>
      <c r="B9632" t="s">
        <v>940</v>
      </c>
    </row>
    <row r="9633" spans="1:2">
      <c r="A9633" s="8" t="s">
        <v>9915</v>
      </c>
      <c r="B9633" t="s">
        <v>940</v>
      </c>
    </row>
    <row r="9634" spans="1:2">
      <c r="A9634" s="8" t="s">
        <v>9916</v>
      </c>
      <c r="B9634" t="s">
        <v>940</v>
      </c>
    </row>
    <row r="9635" spans="1:2">
      <c r="A9635" s="8" t="s">
        <v>9917</v>
      </c>
      <c r="B9635" t="s">
        <v>940</v>
      </c>
    </row>
    <row r="9636" spans="1:2">
      <c r="A9636" s="8" t="s">
        <v>9918</v>
      </c>
      <c r="B9636" t="s">
        <v>940</v>
      </c>
    </row>
    <row r="9637" spans="1:2">
      <c r="A9637" s="8" t="s">
        <v>9919</v>
      </c>
      <c r="B9637" t="s">
        <v>940</v>
      </c>
    </row>
    <row r="9638" spans="1:2">
      <c r="A9638" s="8" t="s">
        <v>9920</v>
      </c>
      <c r="B9638" t="s">
        <v>940</v>
      </c>
    </row>
    <row r="9639" spans="1:2">
      <c r="A9639" s="8" t="s">
        <v>9921</v>
      </c>
      <c r="B9639" t="s">
        <v>940</v>
      </c>
    </row>
    <row r="9640" spans="1:2">
      <c r="A9640" s="8" t="s">
        <v>9922</v>
      </c>
      <c r="B9640" t="s">
        <v>940</v>
      </c>
    </row>
    <row r="9641" spans="1:2">
      <c r="A9641" s="8" t="s">
        <v>9923</v>
      </c>
      <c r="B9641" t="s">
        <v>940</v>
      </c>
    </row>
    <row r="9642" spans="1:2">
      <c r="A9642" s="8" t="s">
        <v>9924</v>
      </c>
      <c r="B9642" t="s">
        <v>940</v>
      </c>
    </row>
    <row r="9643" spans="1:2">
      <c r="A9643" s="8" t="s">
        <v>9925</v>
      </c>
      <c r="B9643" t="s">
        <v>940</v>
      </c>
    </row>
    <row r="9644" spans="1:2">
      <c r="A9644" s="8" t="s">
        <v>9926</v>
      </c>
      <c r="B9644" t="s">
        <v>940</v>
      </c>
    </row>
    <row r="9645" spans="1:2">
      <c r="A9645" s="8" t="s">
        <v>9927</v>
      </c>
      <c r="B9645" t="s">
        <v>940</v>
      </c>
    </row>
    <row r="9646" spans="1:2">
      <c r="A9646" s="8" t="s">
        <v>9928</v>
      </c>
      <c r="B9646" t="s">
        <v>940</v>
      </c>
    </row>
    <row r="9647" spans="1:2">
      <c r="A9647" s="8" t="s">
        <v>9929</v>
      </c>
      <c r="B9647" t="s">
        <v>940</v>
      </c>
    </row>
    <row r="9648" spans="1:2">
      <c r="A9648" s="8" t="s">
        <v>9930</v>
      </c>
      <c r="B9648" t="s">
        <v>940</v>
      </c>
    </row>
    <row r="9649" spans="1:2">
      <c r="A9649" s="8" t="s">
        <v>9931</v>
      </c>
      <c r="B9649" t="s">
        <v>940</v>
      </c>
    </row>
    <row r="9650" spans="1:2">
      <c r="A9650" s="8" t="s">
        <v>9932</v>
      </c>
      <c r="B9650" t="s">
        <v>940</v>
      </c>
    </row>
    <row r="9651" spans="1:2">
      <c r="A9651" s="8" t="s">
        <v>9933</v>
      </c>
      <c r="B9651" t="s">
        <v>940</v>
      </c>
    </row>
    <row r="9652" spans="1:2">
      <c r="A9652" s="8" t="s">
        <v>9934</v>
      </c>
      <c r="B9652" t="s">
        <v>940</v>
      </c>
    </row>
    <row r="9653" spans="1:2">
      <c r="A9653" s="8" t="s">
        <v>9935</v>
      </c>
      <c r="B9653" t="s">
        <v>940</v>
      </c>
    </row>
    <row r="9654" spans="1:2">
      <c r="A9654" s="8" t="s">
        <v>9936</v>
      </c>
      <c r="B9654" t="s">
        <v>940</v>
      </c>
    </row>
    <row r="9655" spans="1:2">
      <c r="A9655" s="8" t="s">
        <v>9937</v>
      </c>
      <c r="B9655" t="s">
        <v>940</v>
      </c>
    </row>
    <row r="9656" spans="1:2">
      <c r="A9656" s="8" t="s">
        <v>9938</v>
      </c>
      <c r="B9656" t="s">
        <v>940</v>
      </c>
    </row>
    <row r="9657" spans="1:2">
      <c r="A9657" s="8" t="s">
        <v>9939</v>
      </c>
      <c r="B9657" t="s">
        <v>940</v>
      </c>
    </row>
    <row r="9658" spans="1:2">
      <c r="A9658" s="8" t="s">
        <v>9940</v>
      </c>
      <c r="B9658" t="s">
        <v>940</v>
      </c>
    </row>
    <row r="9659" spans="1:2">
      <c r="A9659" s="8" t="s">
        <v>9941</v>
      </c>
      <c r="B9659" t="s">
        <v>940</v>
      </c>
    </row>
    <row r="9660" spans="1:2">
      <c r="A9660" s="8" t="s">
        <v>9942</v>
      </c>
      <c r="B9660" t="s">
        <v>940</v>
      </c>
    </row>
    <row r="9661" spans="1:2">
      <c r="A9661" s="8" t="s">
        <v>9943</v>
      </c>
      <c r="B9661" t="s">
        <v>940</v>
      </c>
    </row>
    <row r="9662" spans="1:2">
      <c r="A9662" s="8" t="s">
        <v>9944</v>
      </c>
      <c r="B9662" t="s">
        <v>940</v>
      </c>
    </row>
    <row r="9663" spans="1:2">
      <c r="A9663" s="8" t="s">
        <v>9945</v>
      </c>
      <c r="B9663" t="s">
        <v>940</v>
      </c>
    </row>
    <row r="9664" spans="1:2">
      <c r="A9664" s="8" t="s">
        <v>9946</v>
      </c>
      <c r="B9664" t="s">
        <v>940</v>
      </c>
    </row>
    <row r="9665" spans="1:2">
      <c r="A9665" s="8" t="s">
        <v>9947</v>
      </c>
      <c r="B9665" t="s">
        <v>940</v>
      </c>
    </row>
    <row r="9666" spans="1:2">
      <c r="A9666" s="8" t="s">
        <v>9948</v>
      </c>
      <c r="B9666" t="s">
        <v>940</v>
      </c>
    </row>
    <row r="9667" spans="1:2">
      <c r="A9667" s="8" t="s">
        <v>9949</v>
      </c>
      <c r="B9667" t="s">
        <v>940</v>
      </c>
    </row>
    <row r="9668" spans="1:2">
      <c r="A9668" s="8" t="s">
        <v>9950</v>
      </c>
      <c r="B9668" t="s">
        <v>940</v>
      </c>
    </row>
    <row r="9669" spans="1:2">
      <c r="A9669" s="8" t="s">
        <v>9951</v>
      </c>
      <c r="B9669" t="s">
        <v>940</v>
      </c>
    </row>
    <row r="9670" spans="1:2">
      <c r="A9670" s="8" t="s">
        <v>9952</v>
      </c>
      <c r="B9670" t="s">
        <v>940</v>
      </c>
    </row>
    <row r="9671" spans="1:2">
      <c r="A9671" s="8" t="s">
        <v>9953</v>
      </c>
      <c r="B9671" t="s">
        <v>940</v>
      </c>
    </row>
    <row r="9672" spans="1:2">
      <c r="A9672" s="8" t="s">
        <v>9954</v>
      </c>
      <c r="B9672" t="s">
        <v>940</v>
      </c>
    </row>
    <row r="9673" spans="1:2">
      <c r="A9673" s="8" t="s">
        <v>9955</v>
      </c>
      <c r="B9673" t="s">
        <v>940</v>
      </c>
    </row>
    <row r="9674" spans="1:2">
      <c r="A9674" s="8" t="s">
        <v>9956</v>
      </c>
      <c r="B9674" t="s">
        <v>940</v>
      </c>
    </row>
    <row r="9675" spans="1:2">
      <c r="A9675" s="8" t="s">
        <v>9957</v>
      </c>
      <c r="B9675" t="s">
        <v>940</v>
      </c>
    </row>
    <row r="9676" spans="1:2">
      <c r="A9676" s="8" t="s">
        <v>9958</v>
      </c>
      <c r="B9676" t="s">
        <v>940</v>
      </c>
    </row>
    <row r="9677" spans="1:2">
      <c r="A9677" s="8" t="s">
        <v>9959</v>
      </c>
      <c r="B9677" t="s">
        <v>940</v>
      </c>
    </row>
    <row r="9678" spans="1:2">
      <c r="A9678" s="8" t="s">
        <v>9960</v>
      </c>
      <c r="B9678" t="s">
        <v>940</v>
      </c>
    </row>
    <row r="9679" spans="1:2">
      <c r="A9679" s="8" t="s">
        <v>9961</v>
      </c>
      <c r="B9679" t="s">
        <v>940</v>
      </c>
    </row>
    <row r="9680" spans="1:2">
      <c r="A9680" s="8" t="s">
        <v>9962</v>
      </c>
      <c r="B9680" t="s">
        <v>940</v>
      </c>
    </row>
    <row r="9681" spans="1:2">
      <c r="A9681" s="8" t="s">
        <v>9963</v>
      </c>
      <c r="B9681" t="s">
        <v>940</v>
      </c>
    </row>
    <row r="9682" spans="1:2">
      <c r="A9682" s="8" t="s">
        <v>9964</v>
      </c>
      <c r="B9682" t="s">
        <v>940</v>
      </c>
    </row>
    <row r="9683" spans="1:2">
      <c r="A9683" s="8" t="s">
        <v>9965</v>
      </c>
      <c r="B9683" t="s">
        <v>940</v>
      </c>
    </row>
    <row r="9684" spans="1:2">
      <c r="A9684" s="8" t="s">
        <v>9966</v>
      </c>
      <c r="B9684" t="s">
        <v>940</v>
      </c>
    </row>
    <row r="9685" spans="1:2">
      <c r="A9685" s="8" t="s">
        <v>9967</v>
      </c>
      <c r="B9685" t="s">
        <v>940</v>
      </c>
    </row>
    <row r="9686" spans="1:2">
      <c r="A9686" s="8" t="s">
        <v>9968</v>
      </c>
      <c r="B9686" t="s">
        <v>940</v>
      </c>
    </row>
    <row r="9687" spans="1:2">
      <c r="A9687" s="8" t="s">
        <v>9969</v>
      </c>
      <c r="B9687" t="s">
        <v>940</v>
      </c>
    </row>
    <row r="9688" spans="1:2">
      <c r="A9688" s="8" t="s">
        <v>9970</v>
      </c>
      <c r="B9688" t="s">
        <v>940</v>
      </c>
    </row>
    <row r="9689" spans="1:2">
      <c r="A9689" s="8" t="s">
        <v>9971</v>
      </c>
      <c r="B9689" t="s">
        <v>940</v>
      </c>
    </row>
    <row r="9690" spans="1:2">
      <c r="A9690" s="8" t="s">
        <v>9972</v>
      </c>
      <c r="B9690" t="s">
        <v>940</v>
      </c>
    </row>
    <row r="9691" spans="1:2">
      <c r="A9691" s="8" t="s">
        <v>9973</v>
      </c>
      <c r="B9691" t="s">
        <v>940</v>
      </c>
    </row>
    <row r="9692" spans="1:2">
      <c r="A9692" s="8" t="s">
        <v>9974</v>
      </c>
      <c r="B9692" t="s">
        <v>940</v>
      </c>
    </row>
    <row r="9693" spans="1:2">
      <c r="A9693" s="8" t="s">
        <v>9975</v>
      </c>
      <c r="B9693" t="s">
        <v>940</v>
      </c>
    </row>
    <row r="9694" spans="1:2">
      <c r="A9694" s="8" t="s">
        <v>9976</v>
      </c>
      <c r="B9694" t="s">
        <v>940</v>
      </c>
    </row>
    <row r="9695" spans="1:2">
      <c r="A9695" s="8" t="s">
        <v>9977</v>
      </c>
      <c r="B9695" t="s">
        <v>940</v>
      </c>
    </row>
    <row r="9696" spans="1:2">
      <c r="A9696" s="8" t="s">
        <v>9978</v>
      </c>
      <c r="B9696" t="s">
        <v>940</v>
      </c>
    </row>
    <row r="9697" spans="1:2">
      <c r="A9697" s="8" t="s">
        <v>9979</v>
      </c>
      <c r="B9697" t="s">
        <v>940</v>
      </c>
    </row>
    <row r="9698" spans="1:2">
      <c r="A9698" s="8" t="s">
        <v>9980</v>
      </c>
      <c r="B9698" t="s">
        <v>940</v>
      </c>
    </row>
    <row r="9699" spans="1:2">
      <c r="A9699" s="8" t="s">
        <v>9981</v>
      </c>
      <c r="B9699" t="s">
        <v>940</v>
      </c>
    </row>
    <row r="9700" spans="1:2">
      <c r="A9700" s="8" t="s">
        <v>9982</v>
      </c>
      <c r="B9700" t="s">
        <v>940</v>
      </c>
    </row>
    <row r="9701" spans="1:2">
      <c r="A9701" s="8" t="s">
        <v>9983</v>
      </c>
      <c r="B9701" t="s">
        <v>940</v>
      </c>
    </row>
    <row r="9702" spans="1:2">
      <c r="A9702" s="8" t="s">
        <v>9984</v>
      </c>
      <c r="B9702" t="s">
        <v>940</v>
      </c>
    </row>
    <row r="9703" spans="1:2">
      <c r="A9703" s="8" t="s">
        <v>9985</v>
      </c>
      <c r="B9703" t="s">
        <v>940</v>
      </c>
    </row>
    <row r="9704" spans="1:2">
      <c r="A9704" s="8" t="s">
        <v>9986</v>
      </c>
      <c r="B9704" t="s">
        <v>940</v>
      </c>
    </row>
    <row r="9705" spans="1:2">
      <c r="A9705" s="8" t="s">
        <v>9987</v>
      </c>
      <c r="B9705" t="s">
        <v>940</v>
      </c>
    </row>
    <row r="9706" spans="1:2">
      <c r="A9706" s="8" t="s">
        <v>9988</v>
      </c>
      <c r="B9706" t="s">
        <v>940</v>
      </c>
    </row>
    <row r="9707" spans="1:2">
      <c r="A9707" s="8" t="s">
        <v>9989</v>
      </c>
      <c r="B9707" t="s">
        <v>940</v>
      </c>
    </row>
    <row r="9708" spans="1:2">
      <c r="A9708" s="8" t="s">
        <v>9990</v>
      </c>
      <c r="B9708" t="s">
        <v>940</v>
      </c>
    </row>
    <row r="9709" spans="1:2">
      <c r="A9709" s="8" t="s">
        <v>9991</v>
      </c>
      <c r="B9709" t="s">
        <v>940</v>
      </c>
    </row>
    <row r="9710" spans="1:2">
      <c r="A9710" s="8" t="s">
        <v>9992</v>
      </c>
      <c r="B9710" t="s">
        <v>940</v>
      </c>
    </row>
    <row r="9711" spans="1:2">
      <c r="A9711" s="8" t="s">
        <v>9993</v>
      </c>
      <c r="B9711" t="s">
        <v>940</v>
      </c>
    </row>
    <row r="9712" spans="1:2">
      <c r="A9712" s="8" t="s">
        <v>9994</v>
      </c>
      <c r="B9712" t="s">
        <v>940</v>
      </c>
    </row>
    <row r="9713" spans="1:2">
      <c r="A9713" s="8" t="s">
        <v>9995</v>
      </c>
      <c r="B9713" t="s">
        <v>940</v>
      </c>
    </row>
    <row r="9714" spans="1:2">
      <c r="A9714" s="8" t="s">
        <v>9996</v>
      </c>
      <c r="B9714" t="s">
        <v>940</v>
      </c>
    </row>
    <row r="9715" spans="1:2">
      <c r="A9715" s="8" t="s">
        <v>9997</v>
      </c>
      <c r="B9715" t="s">
        <v>940</v>
      </c>
    </row>
    <row r="9716" spans="1:2">
      <c r="A9716" s="8" t="s">
        <v>9998</v>
      </c>
      <c r="B9716" t="s">
        <v>940</v>
      </c>
    </row>
    <row r="9717" spans="1:2">
      <c r="A9717" s="8" t="s">
        <v>9999</v>
      </c>
      <c r="B9717" t="s">
        <v>940</v>
      </c>
    </row>
    <row r="9718" spans="1:2">
      <c r="A9718" s="8" t="s">
        <v>10000</v>
      </c>
      <c r="B9718" t="s">
        <v>940</v>
      </c>
    </row>
    <row r="9719" spans="1:2">
      <c r="A9719" s="8" t="s">
        <v>10001</v>
      </c>
      <c r="B9719" t="s">
        <v>940</v>
      </c>
    </row>
    <row r="9720" spans="1:2">
      <c r="A9720" s="8" t="s">
        <v>10002</v>
      </c>
      <c r="B9720" t="s">
        <v>940</v>
      </c>
    </row>
    <row r="9721" spans="1:2">
      <c r="A9721" s="8" t="s">
        <v>10003</v>
      </c>
      <c r="B9721" t="s">
        <v>940</v>
      </c>
    </row>
    <row r="9722" spans="1:2">
      <c r="A9722" s="8" t="s">
        <v>10004</v>
      </c>
      <c r="B9722" t="s">
        <v>940</v>
      </c>
    </row>
    <row r="9723" spans="1:2">
      <c r="A9723" s="8" t="s">
        <v>10005</v>
      </c>
      <c r="B9723" t="s">
        <v>940</v>
      </c>
    </row>
    <row r="9724" spans="1:2">
      <c r="A9724" s="8" t="s">
        <v>10006</v>
      </c>
      <c r="B9724" t="s">
        <v>940</v>
      </c>
    </row>
    <row r="9725" spans="1:2">
      <c r="A9725" s="8" t="s">
        <v>10007</v>
      </c>
      <c r="B9725" t="s">
        <v>940</v>
      </c>
    </row>
    <row r="9726" spans="1:2">
      <c r="A9726" s="8" t="s">
        <v>10008</v>
      </c>
      <c r="B9726" t="s">
        <v>940</v>
      </c>
    </row>
    <row r="9727" spans="1:2">
      <c r="A9727" s="8" t="s">
        <v>10009</v>
      </c>
      <c r="B9727" t="s">
        <v>940</v>
      </c>
    </row>
    <row r="9728" spans="1:2">
      <c r="A9728" s="8" t="s">
        <v>10010</v>
      </c>
      <c r="B9728" t="s">
        <v>940</v>
      </c>
    </row>
    <row r="9729" spans="1:2">
      <c r="A9729" s="8" t="s">
        <v>10011</v>
      </c>
      <c r="B9729" t="s">
        <v>940</v>
      </c>
    </row>
    <row r="9730" spans="1:2">
      <c r="A9730" s="8" t="s">
        <v>10012</v>
      </c>
      <c r="B9730" t="s">
        <v>940</v>
      </c>
    </row>
    <row r="9731" spans="1:2">
      <c r="A9731" s="8" t="s">
        <v>10013</v>
      </c>
      <c r="B9731" t="s">
        <v>940</v>
      </c>
    </row>
    <row r="9732" spans="1:2">
      <c r="A9732" s="8" t="s">
        <v>10014</v>
      </c>
      <c r="B9732" t="s">
        <v>940</v>
      </c>
    </row>
    <row r="9733" spans="1:2">
      <c r="A9733" s="8" t="s">
        <v>10015</v>
      </c>
      <c r="B9733" t="s">
        <v>940</v>
      </c>
    </row>
    <row r="9734" spans="1:2">
      <c r="A9734" s="8" t="s">
        <v>10016</v>
      </c>
      <c r="B9734" t="s">
        <v>940</v>
      </c>
    </row>
    <row r="9735" spans="1:2">
      <c r="A9735" s="8" t="s">
        <v>10017</v>
      </c>
      <c r="B9735" t="s">
        <v>940</v>
      </c>
    </row>
    <row r="9736" spans="1:2">
      <c r="A9736" s="8" t="s">
        <v>10018</v>
      </c>
      <c r="B9736" t="s">
        <v>940</v>
      </c>
    </row>
    <row r="9737" spans="1:2">
      <c r="A9737" s="8" t="s">
        <v>10019</v>
      </c>
      <c r="B9737" t="s">
        <v>940</v>
      </c>
    </row>
    <row r="9738" spans="1:2">
      <c r="A9738" s="8" t="s">
        <v>10020</v>
      </c>
      <c r="B9738" t="s">
        <v>940</v>
      </c>
    </row>
    <row r="9739" spans="1:2">
      <c r="A9739" s="8" t="s">
        <v>10021</v>
      </c>
      <c r="B9739" t="s">
        <v>940</v>
      </c>
    </row>
    <row r="9740" spans="1:2">
      <c r="A9740" s="8" t="s">
        <v>10022</v>
      </c>
      <c r="B9740" t="s">
        <v>940</v>
      </c>
    </row>
    <row r="9741" spans="1:2">
      <c r="A9741" s="8" t="s">
        <v>10023</v>
      </c>
      <c r="B9741" t="s">
        <v>940</v>
      </c>
    </row>
    <row r="9742" spans="1:2">
      <c r="A9742" s="8" t="s">
        <v>10024</v>
      </c>
      <c r="B9742" t="s">
        <v>940</v>
      </c>
    </row>
    <row r="9743" spans="1:2">
      <c r="A9743" s="8" t="s">
        <v>10025</v>
      </c>
      <c r="B9743" t="s">
        <v>940</v>
      </c>
    </row>
    <row r="9744" spans="1:2">
      <c r="A9744" s="8" t="s">
        <v>10026</v>
      </c>
      <c r="B9744" t="s">
        <v>940</v>
      </c>
    </row>
    <row r="9745" spans="1:2">
      <c r="A9745" s="8" t="s">
        <v>10027</v>
      </c>
      <c r="B9745" t="s">
        <v>940</v>
      </c>
    </row>
    <row r="9746" spans="1:2">
      <c r="A9746" s="8" t="s">
        <v>10028</v>
      </c>
      <c r="B9746" t="s">
        <v>940</v>
      </c>
    </row>
    <row r="9747" spans="1:2">
      <c r="A9747" s="8" t="s">
        <v>10029</v>
      </c>
      <c r="B9747" t="s">
        <v>940</v>
      </c>
    </row>
    <row r="9748" spans="1:2">
      <c r="A9748" s="8" t="s">
        <v>10030</v>
      </c>
      <c r="B9748" t="s">
        <v>940</v>
      </c>
    </row>
    <row r="9749" spans="1:2">
      <c r="A9749" s="8" t="s">
        <v>10031</v>
      </c>
      <c r="B9749" t="s">
        <v>940</v>
      </c>
    </row>
    <row r="9750" spans="1:2">
      <c r="A9750" s="8" t="s">
        <v>10032</v>
      </c>
      <c r="B9750" t="s">
        <v>940</v>
      </c>
    </row>
    <row r="9751" spans="1:2">
      <c r="A9751" s="8" t="s">
        <v>10033</v>
      </c>
      <c r="B9751" t="s">
        <v>940</v>
      </c>
    </row>
    <row r="9752" spans="1:2">
      <c r="A9752" s="8" t="s">
        <v>10034</v>
      </c>
      <c r="B9752" t="s">
        <v>940</v>
      </c>
    </row>
    <row r="9753" spans="1:2">
      <c r="A9753" s="8" t="s">
        <v>10035</v>
      </c>
      <c r="B9753" t="s">
        <v>940</v>
      </c>
    </row>
    <row r="9754" spans="1:2">
      <c r="A9754" s="8" t="s">
        <v>10036</v>
      </c>
      <c r="B9754" t="s">
        <v>940</v>
      </c>
    </row>
    <row r="9755" spans="1:2">
      <c r="A9755" s="8" t="s">
        <v>10037</v>
      </c>
      <c r="B9755" t="s">
        <v>940</v>
      </c>
    </row>
    <row r="9756" spans="1:2">
      <c r="A9756" s="8" t="s">
        <v>10038</v>
      </c>
      <c r="B9756" t="s">
        <v>940</v>
      </c>
    </row>
    <row r="9757" spans="1:2">
      <c r="A9757" s="8" t="s">
        <v>10039</v>
      </c>
      <c r="B9757" t="s">
        <v>940</v>
      </c>
    </row>
    <row r="9758" spans="1:2">
      <c r="A9758" s="8" t="s">
        <v>10040</v>
      </c>
      <c r="B9758" t="s">
        <v>940</v>
      </c>
    </row>
    <row r="9759" spans="1:2">
      <c r="A9759" s="8" t="s">
        <v>10041</v>
      </c>
      <c r="B9759" t="s">
        <v>940</v>
      </c>
    </row>
    <row r="9760" spans="1:2">
      <c r="A9760" s="8" t="s">
        <v>10042</v>
      </c>
      <c r="B9760" t="s">
        <v>940</v>
      </c>
    </row>
    <row r="9761" spans="1:2">
      <c r="A9761" s="8" t="s">
        <v>10043</v>
      </c>
      <c r="B9761" t="s">
        <v>940</v>
      </c>
    </row>
    <row r="9762" spans="1:2">
      <c r="A9762" s="8" t="s">
        <v>10044</v>
      </c>
      <c r="B9762" t="s">
        <v>940</v>
      </c>
    </row>
    <row r="9763" spans="1:2">
      <c r="A9763" s="8" t="s">
        <v>10045</v>
      </c>
      <c r="B9763" t="s">
        <v>940</v>
      </c>
    </row>
    <row r="9764" spans="1:2">
      <c r="A9764" s="8" t="s">
        <v>10046</v>
      </c>
      <c r="B9764" t="s">
        <v>940</v>
      </c>
    </row>
    <row r="9765" spans="1:2">
      <c r="A9765" s="8" t="s">
        <v>10047</v>
      </c>
      <c r="B9765" t="s">
        <v>940</v>
      </c>
    </row>
    <row r="9766" spans="1:2">
      <c r="A9766" s="8" t="s">
        <v>10048</v>
      </c>
      <c r="B9766" t="s">
        <v>940</v>
      </c>
    </row>
    <row r="9767" spans="1:2">
      <c r="A9767" s="8" t="s">
        <v>10049</v>
      </c>
      <c r="B9767" t="s">
        <v>940</v>
      </c>
    </row>
    <row r="9768" spans="1:2">
      <c r="A9768" s="8" t="s">
        <v>10050</v>
      </c>
      <c r="B9768" t="s">
        <v>940</v>
      </c>
    </row>
    <row r="9769" spans="1:2">
      <c r="A9769" s="8" t="s">
        <v>10051</v>
      </c>
      <c r="B9769" t="s">
        <v>940</v>
      </c>
    </row>
    <row r="9770" spans="1:2">
      <c r="A9770" s="8" t="s">
        <v>10052</v>
      </c>
      <c r="B9770" t="s">
        <v>940</v>
      </c>
    </row>
    <row r="9771" spans="1:2">
      <c r="A9771" s="8" t="s">
        <v>10053</v>
      </c>
      <c r="B9771" t="s">
        <v>940</v>
      </c>
    </row>
    <row r="9772" spans="1:2">
      <c r="A9772" s="8" t="s">
        <v>10054</v>
      </c>
      <c r="B9772" t="s">
        <v>940</v>
      </c>
    </row>
    <row r="9773" spans="1:2">
      <c r="A9773" s="8" t="s">
        <v>10055</v>
      </c>
      <c r="B9773" t="s">
        <v>940</v>
      </c>
    </row>
    <row r="9774" spans="1:2">
      <c r="A9774" s="8" t="s">
        <v>10056</v>
      </c>
      <c r="B9774" t="s">
        <v>940</v>
      </c>
    </row>
    <row r="9775" spans="1:2">
      <c r="A9775" s="8" t="s">
        <v>10057</v>
      </c>
      <c r="B9775" t="s">
        <v>940</v>
      </c>
    </row>
    <row r="9776" spans="1:2">
      <c r="A9776" s="8" t="s">
        <v>10058</v>
      </c>
      <c r="B9776" t="s">
        <v>940</v>
      </c>
    </row>
    <row r="9777" spans="1:2">
      <c r="A9777" s="8" t="s">
        <v>10059</v>
      </c>
      <c r="B9777" t="s">
        <v>940</v>
      </c>
    </row>
    <row r="9778" spans="1:2">
      <c r="A9778" s="8" t="s">
        <v>10060</v>
      </c>
      <c r="B9778" t="s">
        <v>940</v>
      </c>
    </row>
    <row r="9779" spans="1:2">
      <c r="A9779" s="8" t="s">
        <v>10061</v>
      </c>
      <c r="B9779" t="s">
        <v>940</v>
      </c>
    </row>
    <row r="9780" spans="1:2">
      <c r="A9780" s="8" t="s">
        <v>10062</v>
      </c>
      <c r="B9780" t="s">
        <v>940</v>
      </c>
    </row>
    <row r="9781" spans="1:2">
      <c r="A9781" s="8" t="s">
        <v>10063</v>
      </c>
      <c r="B9781" t="s">
        <v>940</v>
      </c>
    </row>
    <row r="9782" spans="1:2">
      <c r="A9782" s="8" t="s">
        <v>10064</v>
      </c>
      <c r="B9782" t="s">
        <v>940</v>
      </c>
    </row>
    <row r="9783" spans="1:2">
      <c r="A9783" s="8" t="s">
        <v>10065</v>
      </c>
      <c r="B9783" t="s">
        <v>940</v>
      </c>
    </row>
    <row r="9784" spans="1:2">
      <c r="A9784" s="8" t="s">
        <v>10066</v>
      </c>
      <c r="B9784" t="s">
        <v>940</v>
      </c>
    </row>
    <row r="9785" spans="1:2">
      <c r="A9785" s="8" t="s">
        <v>10067</v>
      </c>
      <c r="B9785" t="s">
        <v>940</v>
      </c>
    </row>
    <row r="9786" spans="1:2">
      <c r="A9786" s="8" t="s">
        <v>10068</v>
      </c>
      <c r="B9786" t="s">
        <v>940</v>
      </c>
    </row>
    <row r="9787" spans="1:2">
      <c r="A9787" s="8" t="s">
        <v>10069</v>
      </c>
      <c r="B9787" t="s">
        <v>940</v>
      </c>
    </row>
    <row r="9788" spans="1:2">
      <c r="A9788" s="8" t="s">
        <v>10070</v>
      </c>
      <c r="B9788" t="s">
        <v>940</v>
      </c>
    </row>
    <row r="9789" spans="1:2">
      <c r="A9789" s="8" t="s">
        <v>10071</v>
      </c>
      <c r="B9789" t="s">
        <v>940</v>
      </c>
    </row>
    <row r="9790" spans="1:2">
      <c r="A9790" s="8" t="s">
        <v>10072</v>
      </c>
      <c r="B9790" t="s">
        <v>940</v>
      </c>
    </row>
    <row r="9791" spans="1:2">
      <c r="A9791" s="8" t="s">
        <v>10073</v>
      </c>
      <c r="B9791" t="s">
        <v>940</v>
      </c>
    </row>
    <row r="9792" spans="1:2">
      <c r="A9792" s="8" t="s">
        <v>10074</v>
      </c>
      <c r="B9792" t="s">
        <v>940</v>
      </c>
    </row>
    <row r="9793" spans="1:2">
      <c r="A9793" s="8" t="s">
        <v>10075</v>
      </c>
      <c r="B9793" t="s">
        <v>940</v>
      </c>
    </row>
    <row r="9794" spans="1:2">
      <c r="A9794" s="8" t="s">
        <v>10076</v>
      </c>
      <c r="B9794" t="s">
        <v>940</v>
      </c>
    </row>
    <row r="9795" spans="1:2">
      <c r="A9795" s="8" t="s">
        <v>10077</v>
      </c>
      <c r="B9795" t="s">
        <v>940</v>
      </c>
    </row>
    <row r="9796" spans="1:2">
      <c r="A9796" s="8" t="s">
        <v>10078</v>
      </c>
      <c r="B9796" t="s">
        <v>940</v>
      </c>
    </row>
    <row r="9797" spans="1:2">
      <c r="A9797" s="8" t="s">
        <v>10079</v>
      </c>
      <c r="B9797" t="s">
        <v>940</v>
      </c>
    </row>
    <row r="9798" spans="1:2">
      <c r="A9798" s="8" t="s">
        <v>10080</v>
      </c>
      <c r="B9798" t="s">
        <v>940</v>
      </c>
    </row>
    <row r="9799" spans="1:2">
      <c r="A9799" s="8" t="s">
        <v>10081</v>
      </c>
      <c r="B9799" t="s">
        <v>940</v>
      </c>
    </row>
    <row r="9800" spans="1:2">
      <c r="A9800" s="8" t="s">
        <v>10082</v>
      </c>
      <c r="B9800" t="s">
        <v>940</v>
      </c>
    </row>
    <row r="9801" spans="1:2">
      <c r="A9801" s="8" t="s">
        <v>10083</v>
      </c>
      <c r="B9801" t="s">
        <v>940</v>
      </c>
    </row>
    <row r="9802" spans="1:2">
      <c r="A9802" s="8" t="s">
        <v>10084</v>
      </c>
      <c r="B9802" t="s">
        <v>940</v>
      </c>
    </row>
    <row r="9803" spans="1:2">
      <c r="A9803" s="8" t="s">
        <v>10085</v>
      </c>
      <c r="B9803" t="s">
        <v>940</v>
      </c>
    </row>
    <row r="9804" spans="1:2">
      <c r="A9804" s="8" t="s">
        <v>10086</v>
      </c>
      <c r="B9804" t="s">
        <v>940</v>
      </c>
    </row>
    <row r="9805" spans="1:2">
      <c r="A9805" s="8" t="s">
        <v>10087</v>
      </c>
      <c r="B9805" t="s">
        <v>940</v>
      </c>
    </row>
    <row r="9806" spans="1:2">
      <c r="A9806" s="8" t="s">
        <v>10088</v>
      </c>
      <c r="B9806" t="s">
        <v>940</v>
      </c>
    </row>
    <row r="9807" spans="1:2">
      <c r="A9807" s="8" t="s">
        <v>10089</v>
      </c>
      <c r="B9807" t="s">
        <v>940</v>
      </c>
    </row>
    <row r="9808" spans="1:2">
      <c r="A9808" s="8" t="s">
        <v>10090</v>
      </c>
      <c r="B9808" t="s">
        <v>940</v>
      </c>
    </row>
    <row r="9809" spans="1:2">
      <c r="A9809" s="8" t="s">
        <v>10091</v>
      </c>
      <c r="B9809" t="s">
        <v>940</v>
      </c>
    </row>
    <row r="9810" spans="1:2">
      <c r="A9810" s="8" t="s">
        <v>10092</v>
      </c>
      <c r="B9810" t="s">
        <v>940</v>
      </c>
    </row>
    <row r="9811" spans="1:2">
      <c r="A9811" s="8" t="s">
        <v>10093</v>
      </c>
      <c r="B9811" t="s">
        <v>940</v>
      </c>
    </row>
    <row r="9812" spans="1:2">
      <c r="A9812" s="8" t="s">
        <v>10094</v>
      </c>
      <c r="B9812" t="s">
        <v>940</v>
      </c>
    </row>
    <row r="9813" spans="1:2">
      <c r="A9813" s="8" t="s">
        <v>10095</v>
      </c>
      <c r="B9813" t="s">
        <v>940</v>
      </c>
    </row>
    <row r="9814" spans="1:2">
      <c r="A9814" s="8" t="s">
        <v>10096</v>
      </c>
      <c r="B9814" t="s">
        <v>940</v>
      </c>
    </row>
    <row r="9815" spans="1:2">
      <c r="A9815" s="8" t="s">
        <v>10097</v>
      </c>
      <c r="B9815" t="s">
        <v>940</v>
      </c>
    </row>
    <row r="9816" spans="1:2">
      <c r="A9816" s="8" t="s">
        <v>10098</v>
      </c>
      <c r="B9816" t="s">
        <v>940</v>
      </c>
    </row>
    <row r="9817" spans="1:2">
      <c r="A9817" s="8" t="s">
        <v>10099</v>
      </c>
      <c r="B9817" t="s">
        <v>940</v>
      </c>
    </row>
    <row r="9818" spans="1:2">
      <c r="A9818" s="8" t="s">
        <v>10100</v>
      </c>
      <c r="B9818" t="s">
        <v>940</v>
      </c>
    </row>
    <row r="9819" spans="1:2">
      <c r="A9819" s="8" t="s">
        <v>10101</v>
      </c>
      <c r="B9819" t="s">
        <v>940</v>
      </c>
    </row>
    <row r="9820" spans="1:2">
      <c r="A9820" s="8" t="s">
        <v>10102</v>
      </c>
      <c r="B9820" t="s">
        <v>940</v>
      </c>
    </row>
    <row r="9821" spans="1:2">
      <c r="A9821" s="8" t="s">
        <v>10103</v>
      </c>
      <c r="B9821" t="s">
        <v>940</v>
      </c>
    </row>
    <row r="9822" spans="1:2">
      <c r="A9822" s="8" t="s">
        <v>10104</v>
      </c>
      <c r="B9822" t="s">
        <v>940</v>
      </c>
    </row>
    <row r="9823" spans="1:2">
      <c r="A9823" s="8" t="s">
        <v>10105</v>
      </c>
      <c r="B9823" t="s">
        <v>940</v>
      </c>
    </row>
    <row r="9824" spans="1:2">
      <c r="A9824" s="8" t="s">
        <v>10106</v>
      </c>
      <c r="B9824" t="s">
        <v>940</v>
      </c>
    </row>
    <row r="9825" spans="1:2">
      <c r="A9825" s="8" t="s">
        <v>10107</v>
      </c>
      <c r="B9825" t="s">
        <v>940</v>
      </c>
    </row>
    <row r="9826" spans="1:2">
      <c r="A9826" s="8" t="s">
        <v>10108</v>
      </c>
      <c r="B9826" t="s">
        <v>940</v>
      </c>
    </row>
    <row r="9827" spans="1:2">
      <c r="A9827" s="8" t="s">
        <v>10109</v>
      </c>
      <c r="B9827" t="s">
        <v>940</v>
      </c>
    </row>
    <row r="9828" spans="1:2">
      <c r="A9828" s="8" t="s">
        <v>10110</v>
      </c>
      <c r="B9828" t="s">
        <v>940</v>
      </c>
    </row>
    <row r="9829" spans="1:2">
      <c r="A9829" s="8" t="s">
        <v>10111</v>
      </c>
      <c r="B9829" t="s">
        <v>940</v>
      </c>
    </row>
    <row r="9830" spans="1:2">
      <c r="A9830" s="8" t="s">
        <v>10112</v>
      </c>
      <c r="B9830" t="s">
        <v>940</v>
      </c>
    </row>
    <row r="9831" spans="1:2">
      <c r="A9831" s="8" t="s">
        <v>10113</v>
      </c>
      <c r="B9831" t="s">
        <v>940</v>
      </c>
    </row>
    <row r="9832" spans="1:2">
      <c r="A9832" s="8" t="s">
        <v>10114</v>
      </c>
      <c r="B9832" t="s">
        <v>940</v>
      </c>
    </row>
    <row r="9833" spans="1:2">
      <c r="A9833" s="8" t="s">
        <v>10115</v>
      </c>
      <c r="B9833" t="s">
        <v>940</v>
      </c>
    </row>
    <row r="9834" spans="1:2">
      <c r="A9834" s="8" t="s">
        <v>10116</v>
      </c>
      <c r="B9834" t="s">
        <v>940</v>
      </c>
    </row>
    <row r="9835" spans="1:2">
      <c r="A9835" s="8" t="s">
        <v>10117</v>
      </c>
      <c r="B9835" t="s">
        <v>940</v>
      </c>
    </row>
    <row r="9836" spans="1:2">
      <c r="A9836" s="8" t="s">
        <v>10118</v>
      </c>
      <c r="B9836" t="s">
        <v>940</v>
      </c>
    </row>
    <row r="9837" spans="1:2">
      <c r="A9837" s="8" t="s">
        <v>10119</v>
      </c>
      <c r="B9837" t="s">
        <v>940</v>
      </c>
    </row>
    <row r="9838" spans="1:2">
      <c r="A9838" s="8" t="s">
        <v>10120</v>
      </c>
      <c r="B9838" t="s">
        <v>940</v>
      </c>
    </row>
    <row r="9839" spans="1:2">
      <c r="A9839" s="8" t="s">
        <v>10121</v>
      </c>
      <c r="B9839" t="s">
        <v>940</v>
      </c>
    </row>
    <row r="9840" spans="1:2">
      <c r="A9840" s="8" t="s">
        <v>10122</v>
      </c>
      <c r="B9840" t="s">
        <v>940</v>
      </c>
    </row>
    <row r="9841" spans="1:2">
      <c r="A9841" s="8" t="s">
        <v>10123</v>
      </c>
      <c r="B9841" t="s">
        <v>940</v>
      </c>
    </row>
    <row r="9842" spans="1:2">
      <c r="A9842" s="8" t="s">
        <v>10124</v>
      </c>
      <c r="B9842" t="s">
        <v>940</v>
      </c>
    </row>
    <row r="9843" spans="1:2">
      <c r="A9843" s="8" t="s">
        <v>10125</v>
      </c>
      <c r="B9843" t="s">
        <v>940</v>
      </c>
    </row>
    <row r="9844" spans="1:2">
      <c r="A9844" s="8" t="s">
        <v>10126</v>
      </c>
      <c r="B9844" t="s">
        <v>940</v>
      </c>
    </row>
    <row r="9845" spans="1:2">
      <c r="A9845" s="8" t="s">
        <v>10127</v>
      </c>
      <c r="B9845" t="s">
        <v>940</v>
      </c>
    </row>
    <row r="9846" spans="1:2">
      <c r="A9846" s="8" t="s">
        <v>10128</v>
      </c>
      <c r="B9846" t="s">
        <v>940</v>
      </c>
    </row>
    <row r="9847" spans="1:2">
      <c r="A9847" s="8" t="s">
        <v>10129</v>
      </c>
      <c r="B9847" t="s">
        <v>940</v>
      </c>
    </row>
    <row r="9848" spans="1:2">
      <c r="A9848" s="8" t="s">
        <v>10130</v>
      </c>
      <c r="B9848" t="s">
        <v>940</v>
      </c>
    </row>
    <row r="9849" spans="1:2">
      <c r="A9849" s="8" t="s">
        <v>10131</v>
      </c>
      <c r="B9849" t="s">
        <v>940</v>
      </c>
    </row>
    <row r="9850" spans="1:2">
      <c r="A9850" s="8" t="s">
        <v>10132</v>
      </c>
      <c r="B9850" t="s">
        <v>940</v>
      </c>
    </row>
    <row r="9851" spans="1:2">
      <c r="A9851" s="8" t="s">
        <v>10133</v>
      </c>
      <c r="B9851" t="s">
        <v>940</v>
      </c>
    </row>
    <row r="9852" spans="1:2">
      <c r="A9852" s="8" t="s">
        <v>10134</v>
      </c>
      <c r="B9852" t="s">
        <v>940</v>
      </c>
    </row>
    <row r="9853" spans="1:2">
      <c r="A9853" s="8" t="s">
        <v>10135</v>
      </c>
      <c r="B9853" t="s">
        <v>940</v>
      </c>
    </row>
    <row r="9854" spans="1:2">
      <c r="A9854" s="8" t="s">
        <v>10136</v>
      </c>
      <c r="B9854" t="s">
        <v>940</v>
      </c>
    </row>
    <row r="9855" spans="1:2">
      <c r="A9855" s="8" t="s">
        <v>10137</v>
      </c>
      <c r="B9855" t="s">
        <v>940</v>
      </c>
    </row>
    <row r="9856" spans="1:2">
      <c r="A9856" s="8" t="s">
        <v>10138</v>
      </c>
      <c r="B9856" t="s">
        <v>940</v>
      </c>
    </row>
    <row r="9857" spans="1:2">
      <c r="A9857" s="8" t="s">
        <v>10139</v>
      </c>
      <c r="B9857" t="s">
        <v>940</v>
      </c>
    </row>
    <row r="9858" spans="1:2">
      <c r="A9858" s="8" t="s">
        <v>10140</v>
      </c>
      <c r="B9858" t="s">
        <v>940</v>
      </c>
    </row>
    <row r="9859" spans="1:2">
      <c r="A9859" s="8" t="s">
        <v>10141</v>
      </c>
      <c r="B9859" t="s">
        <v>940</v>
      </c>
    </row>
    <row r="9860" spans="1:2">
      <c r="A9860" s="8" t="s">
        <v>10142</v>
      </c>
      <c r="B9860" t="s">
        <v>940</v>
      </c>
    </row>
    <row r="9861" spans="1:2">
      <c r="A9861" s="8" t="s">
        <v>10143</v>
      </c>
      <c r="B9861" t="s">
        <v>940</v>
      </c>
    </row>
    <row r="9862" spans="1:2">
      <c r="A9862" s="8" t="s">
        <v>10144</v>
      </c>
      <c r="B9862" t="s">
        <v>940</v>
      </c>
    </row>
    <row r="9863" spans="1:2">
      <c r="A9863" s="8" t="s">
        <v>10145</v>
      </c>
      <c r="B9863" t="s">
        <v>940</v>
      </c>
    </row>
    <row r="9864" spans="1:2">
      <c r="A9864" s="8" t="s">
        <v>10146</v>
      </c>
      <c r="B9864" t="s">
        <v>940</v>
      </c>
    </row>
    <row r="9865" spans="1:2">
      <c r="A9865" s="8" t="s">
        <v>10147</v>
      </c>
      <c r="B9865" t="s">
        <v>940</v>
      </c>
    </row>
    <row r="9866" spans="1:2">
      <c r="A9866" s="8" t="s">
        <v>10148</v>
      </c>
      <c r="B9866" t="s">
        <v>940</v>
      </c>
    </row>
    <row r="9867" spans="1:2">
      <c r="A9867" s="8" t="s">
        <v>10149</v>
      </c>
      <c r="B9867" t="s">
        <v>940</v>
      </c>
    </row>
    <row r="9868" spans="1:2">
      <c r="A9868" s="8" t="s">
        <v>10150</v>
      </c>
      <c r="B9868" t="s">
        <v>940</v>
      </c>
    </row>
    <row r="9869" spans="1:2">
      <c r="A9869" s="8" t="s">
        <v>10151</v>
      </c>
      <c r="B9869" t="s">
        <v>940</v>
      </c>
    </row>
    <row r="9870" spans="1:2">
      <c r="A9870" s="8" t="s">
        <v>10152</v>
      </c>
      <c r="B9870" t="s">
        <v>940</v>
      </c>
    </row>
    <row r="9871" spans="1:2">
      <c r="A9871" s="8" t="s">
        <v>10153</v>
      </c>
      <c r="B9871" t="s">
        <v>940</v>
      </c>
    </row>
    <row r="9872" spans="1:2">
      <c r="A9872" s="8" t="s">
        <v>10154</v>
      </c>
      <c r="B9872" t="s">
        <v>940</v>
      </c>
    </row>
    <row r="9873" spans="1:2">
      <c r="A9873" s="8" t="s">
        <v>10155</v>
      </c>
      <c r="B9873" t="s">
        <v>940</v>
      </c>
    </row>
    <row r="9874" spans="1:2">
      <c r="A9874" s="8" t="s">
        <v>10156</v>
      </c>
      <c r="B9874" t="s">
        <v>940</v>
      </c>
    </row>
    <row r="9875" spans="1:2">
      <c r="A9875" s="8" t="s">
        <v>10157</v>
      </c>
      <c r="B9875" t="s">
        <v>940</v>
      </c>
    </row>
    <row r="9876" spans="1:2">
      <c r="A9876" s="8" t="s">
        <v>10158</v>
      </c>
      <c r="B9876" t="s">
        <v>940</v>
      </c>
    </row>
    <row r="9877" spans="1:2">
      <c r="A9877" s="8" t="s">
        <v>10159</v>
      </c>
      <c r="B9877" t="s">
        <v>940</v>
      </c>
    </row>
    <row r="9878" spans="1:2">
      <c r="A9878" s="8" t="s">
        <v>10160</v>
      </c>
      <c r="B9878" t="s">
        <v>940</v>
      </c>
    </row>
    <row r="9879" spans="1:2">
      <c r="A9879" s="8" t="s">
        <v>10161</v>
      </c>
      <c r="B9879" t="s">
        <v>940</v>
      </c>
    </row>
    <row r="9880" spans="1:2">
      <c r="A9880" s="8" t="s">
        <v>10162</v>
      </c>
      <c r="B9880" t="s">
        <v>940</v>
      </c>
    </row>
    <row r="9881" spans="1:2">
      <c r="A9881" s="8" t="s">
        <v>10163</v>
      </c>
      <c r="B9881" t="s">
        <v>940</v>
      </c>
    </row>
    <row r="9882" spans="1:2">
      <c r="A9882" s="8" t="s">
        <v>10164</v>
      </c>
      <c r="B9882" t="s">
        <v>940</v>
      </c>
    </row>
    <row r="9883" spans="1:2">
      <c r="A9883" s="8" t="s">
        <v>10165</v>
      </c>
      <c r="B9883" t="s">
        <v>940</v>
      </c>
    </row>
    <row r="9884" spans="1:2">
      <c r="A9884" s="8" t="s">
        <v>10166</v>
      </c>
      <c r="B9884" t="s">
        <v>940</v>
      </c>
    </row>
    <row r="9885" spans="1:2">
      <c r="A9885" s="8" t="s">
        <v>10167</v>
      </c>
      <c r="B9885" t="s">
        <v>940</v>
      </c>
    </row>
    <row r="9886" spans="1:2">
      <c r="A9886" s="8" t="s">
        <v>10168</v>
      </c>
      <c r="B9886" t="s">
        <v>940</v>
      </c>
    </row>
    <row r="9887" spans="1:2">
      <c r="A9887" s="8" t="s">
        <v>10169</v>
      </c>
      <c r="B9887" t="s">
        <v>940</v>
      </c>
    </row>
    <row r="9888" spans="1:2">
      <c r="A9888" s="8" t="s">
        <v>10170</v>
      </c>
      <c r="B9888" t="s">
        <v>940</v>
      </c>
    </row>
    <row r="9889" spans="1:2">
      <c r="A9889" s="8" t="s">
        <v>10171</v>
      </c>
      <c r="B9889" t="s">
        <v>940</v>
      </c>
    </row>
    <row r="9890" spans="1:2">
      <c r="A9890" s="8" t="s">
        <v>10172</v>
      </c>
      <c r="B9890" t="s">
        <v>940</v>
      </c>
    </row>
    <row r="9891" spans="1:2">
      <c r="A9891" s="8" t="s">
        <v>10173</v>
      </c>
      <c r="B9891" t="s">
        <v>940</v>
      </c>
    </row>
    <row r="9892" spans="1:2">
      <c r="A9892" s="8" t="s">
        <v>10174</v>
      </c>
      <c r="B9892" t="s">
        <v>940</v>
      </c>
    </row>
    <row r="9893" spans="1:2">
      <c r="A9893" s="8" t="s">
        <v>10175</v>
      </c>
      <c r="B9893" t="s">
        <v>940</v>
      </c>
    </row>
    <row r="9894" spans="1:2">
      <c r="A9894" s="8" t="s">
        <v>10176</v>
      </c>
      <c r="B9894" t="s">
        <v>940</v>
      </c>
    </row>
    <row r="9895" spans="1:2">
      <c r="A9895" s="8" t="s">
        <v>10177</v>
      </c>
      <c r="B9895" t="s">
        <v>940</v>
      </c>
    </row>
    <row r="9896" spans="1:2">
      <c r="A9896" s="8" t="s">
        <v>10178</v>
      </c>
      <c r="B9896" t="s">
        <v>940</v>
      </c>
    </row>
    <row r="9897" spans="1:2">
      <c r="A9897" s="8" t="s">
        <v>10179</v>
      </c>
      <c r="B9897" t="s">
        <v>940</v>
      </c>
    </row>
    <row r="9898" spans="1:2">
      <c r="A9898" s="8" t="s">
        <v>10180</v>
      </c>
      <c r="B9898" t="s">
        <v>940</v>
      </c>
    </row>
    <row r="9899" spans="1:2">
      <c r="A9899" s="8" t="s">
        <v>10181</v>
      </c>
      <c r="B9899" t="s">
        <v>940</v>
      </c>
    </row>
    <row r="9900" spans="1:2">
      <c r="A9900" s="8" t="s">
        <v>10182</v>
      </c>
      <c r="B9900" t="s">
        <v>940</v>
      </c>
    </row>
    <row r="9901" spans="1:2">
      <c r="A9901" s="8" t="s">
        <v>10183</v>
      </c>
      <c r="B9901" t="s">
        <v>940</v>
      </c>
    </row>
    <row r="9902" spans="1:2">
      <c r="A9902" s="8" t="s">
        <v>10184</v>
      </c>
      <c r="B9902" t="s">
        <v>940</v>
      </c>
    </row>
    <row r="9903" spans="1:2">
      <c r="A9903" s="8" t="s">
        <v>10185</v>
      </c>
      <c r="B9903" t="s">
        <v>940</v>
      </c>
    </row>
    <row r="9904" spans="1:2">
      <c r="A9904" s="8" t="s">
        <v>10186</v>
      </c>
      <c r="B9904" t="s">
        <v>940</v>
      </c>
    </row>
    <row r="9905" spans="1:2">
      <c r="A9905" s="8" t="s">
        <v>10187</v>
      </c>
      <c r="B9905" t="s">
        <v>940</v>
      </c>
    </row>
    <row r="9906" spans="1:2">
      <c r="A9906" s="8" t="s">
        <v>10188</v>
      </c>
      <c r="B9906" t="s">
        <v>940</v>
      </c>
    </row>
    <row r="9907" spans="1:2">
      <c r="A9907" s="8" t="s">
        <v>10189</v>
      </c>
      <c r="B9907" t="s">
        <v>940</v>
      </c>
    </row>
    <row r="9908" spans="1:2">
      <c r="A9908" s="8" t="s">
        <v>10190</v>
      </c>
      <c r="B9908" t="s">
        <v>940</v>
      </c>
    </row>
    <row r="9909" spans="1:2">
      <c r="A9909" s="8" t="s">
        <v>10191</v>
      </c>
      <c r="B9909" t="s">
        <v>940</v>
      </c>
    </row>
    <row r="9910" spans="1:2">
      <c r="A9910" s="8" t="s">
        <v>10192</v>
      </c>
      <c r="B9910" t="s">
        <v>940</v>
      </c>
    </row>
    <row r="9911" spans="1:2">
      <c r="A9911" s="8" t="s">
        <v>10193</v>
      </c>
      <c r="B9911" t="s">
        <v>940</v>
      </c>
    </row>
    <row r="9912" spans="1:2">
      <c r="A9912" s="8" t="s">
        <v>10194</v>
      </c>
      <c r="B9912" t="s">
        <v>940</v>
      </c>
    </row>
    <row r="9913" spans="1:2">
      <c r="A9913" s="8" t="s">
        <v>10195</v>
      </c>
      <c r="B9913" t="s">
        <v>940</v>
      </c>
    </row>
    <row r="9914" spans="1:2">
      <c r="A9914" s="8" t="s">
        <v>10196</v>
      </c>
      <c r="B9914" t="s">
        <v>940</v>
      </c>
    </row>
    <row r="9915" spans="1:2">
      <c r="A9915" s="8" t="s">
        <v>10197</v>
      </c>
      <c r="B9915" t="s">
        <v>940</v>
      </c>
    </row>
    <row r="9916" spans="1:2">
      <c r="A9916" s="8" t="s">
        <v>10198</v>
      </c>
      <c r="B9916" t="s">
        <v>940</v>
      </c>
    </row>
    <row r="9917" spans="1:2">
      <c r="A9917" s="8" t="s">
        <v>10199</v>
      </c>
      <c r="B9917" t="s">
        <v>940</v>
      </c>
    </row>
    <row r="9918" spans="1:2">
      <c r="A9918" s="8" t="s">
        <v>10200</v>
      </c>
      <c r="B9918" t="s">
        <v>10427</v>
      </c>
    </row>
    <row r="9919" spans="1:2">
      <c r="A9919" s="8" t="s">
        <v>10201</v>
      </c>
      <c r="B9919" t="s">
        <v>940</v>
      </c>
    </row>
    <row r="9920" spans="1:2">
      <c r="A9920" s="8" t="s">
        <v>10202</v>
      </c>
      <c r="B9920" t="s">
        <v>940</v>
      </c>
    </row>
    <row r="9921" spans="1:2">
      <c r="A9921" s="8" t="s">
        <v>10203</v>
      </c>
      <c r="B9921" t="s">
        <v>940</v>
      </c>
    </row>
    <row r="9922" spans="1:2">
      <c r="A9922" s="8" t="s">
        <v>10204</v>
      </c>
      <c r="B9922" t="s">
        <v>940</v>
      </c>
    </row>
    <row r="9923" spans="1:2">
      <c r="A9923" s="8" t="s">
        <v>10205</v>
      </c>
      <c r="B9923" t="s">
        <v>940</v>
      </c>
    </row>
    <row r="9924" spans="1:2">
      <c r="A9924" s="8" t="s">
        <v>10206</v>
      </c>
      <c r="B9924" t="s">
        <v>940</v>
      </c>
    </row>
    <row r="9925" spans="1:2">
      <c r="A9925" s="8" t="s">
        <v>10207</v>
      </c>
      <c r="B9925" t="s">
        <v>940</v>
      </c>
    </row>
    <row r="9926" spans="1:2">
      <c r="A9926" s="8" t="s">
        <v>10208</v>
      </c>
      <c r="B9926" t="s">
        <v>940</v>
      </c>
    </row>
    <row r="9927" spans="1:2">
      <c r="A9927" s="8" t="s">
        <v>10209</v>
      </c>
      <c r="B9927" t="s">
        <v>940</v>
      </c>
    </row>
    <row r="9928" spans="1:2">
      <c r="A9928" s="8" t="s">
        <v>10210</v>
      </c>
      <c r="B9928" t="s">
        <v>940</v>
      </c>
    </row>
    <row r="9929" spans="1:2">
      <c r="A9929" s="8" t="s">
        <v>10211</v>
      </c>
      <c r="B9929" t="s">
        <v>940</v>
      </c>
    </row>
    <row r="9930" spans="1:2">
      <c r="A9930" s="8" t="s">
        <v>10212</v>
      </c>
      <c r="B9930" t="s">
        <v>940</v>
      </c>
    </row>
    <row r="9931" spans="1:2">
      <c r="A9931" s="8" t="s">
        <v>10213</v>
      </c>
      <c r="B9931" t="s">
        <v>940</v>
      </c>
    </row>
    <row r="9932" spans="1:2">
      <c r="A9932" s="8" t="s">
        <v>10214</v>
      </c>
      <c r="B9932" t="s">
        <v>940</v>
      </c>
    </row>
    <row r="9933" spans="1:2">
      <c r="A9933" s="8" t="s">
        <v>10215</v>
      </c>
      <c r="B9933" t="s">
        <v>940</v>
      </c>
    </row>
    <row r="9934" spans="1:2">
      <c r="A9934" s="8" t="s">
        <v>10216</v>
      </c>
      <c r="B9934" t="s">
        <v>940</v>
      </c>
    </row>
    <row r="9935" spans="1:2">
      <c r="A9935" s="8" t="s">
        <v>10217</v>
      </c>
      <c r="B9935" t="s">
        <v>940</v>
      </c>
    </row>
    <row r="9936" spans="1:2">
      <c r="A9936" s="8" t="s">
        <v>10218</v>
      </c>
      <c r="B9936" t="s">
        <v>940</v>
      </c>
    </row>
    <row r="9937" spans="1:2">
      <c r="A9937" s="8" t="s">
        <v>10219</v>
      </c>
      <c r="B9937" t="s">
        <v>940</v>
      </c>
    </row>
    <row r="9938" spans="1:2">
      <c r="A9938" s="8" t="s">
        <v>10220</v>
      </c>
      <c r="B9938" t="s">
        <v>940</v>
      </c>
    </row>
    <row r="9939" spans="1:2">
      <c r="A9939" s="8" t="s">
        <v>10221</v>
      </c>
      <c r="B9939" t="s">
        <v>940</v>
      </c>
    </row>
    <row r="9940" spans="1:2">
      <c r="A9940" s="8" t="s">
        <v>10222</v>
      </c>
      <c r="B9940" t="s">
        <v>940</v>
      </c>
    </row>
    <row r="9941" spans="1:2">
      <c r="A9941" s="8" t="s">
        <v>10223</v>
      </c>
      <c r="B9941" t="s">
        <v>940</v>
      </c>
    </row>
    <row r="9942" spans="1:2">
      <c r="A9942" s="8" t="s">
        <v>10224</v>
      </c>
      <c r="B9942" t="s">
        <v>940</v>
      </c>
    </row>
    <row r="9943" spans="1:2">
      <c r="A9943" s="8" t="s">
        <v>10225</v>
      </c>
      <c r="B9943" t="s">
        <v>940</v>
      </c>
    </row>
    <row r="9944" spans="1:2">
      <c r="A9944" s="8" t="s">
        <v>10226</v>
      </c>
      <c r="B9944" t="s">
        <v>940</v>
      </c>
    </row>
    <row r="9945" spans="1:2">
      <c r="A9945" s="8" t="s">
        <v>10227</v>
      </c>
      <c r="B9945" t="s">
        <v>940</v>
      </c>
    </row>
    <row r="9946" spans="1:2">
      <c r="A9946" s="8" t="s">
        <v>10228</v>
      </c>
      <c r="B9946" t="s">
        <v>940</v>
      </c>
    </row>
    <row r="9947" spans="1:2">
      <c r="A9947" s="8" t="s">
        <v>10229</v>
      </c>
      <c r="B9947" t="s">
        <v>940</v>
      </c>
    </row>
    <row r="9948" spans="1:2">
      <c r="A9948" s="8" t="s">
        <v>10230</v>
      </c>
      <c r="B9948" t="s">
        <v>940</v>
      </c>
    </row>
    <row r="9949" spans="1:2">
      <c r="A9949" s="8" t="s">
        <v>10231</v>
      </c>
      <c r="B9949" t="s">
        <v>940</v>
      </c>
    </row>
    <row r="9950" spans="1:2">
      <c r="A9950" s="8" t="s">
        <v>10232</v>
      </c>
      <c r="B9950" t="s">
        <v>940</v>
      </c>
    </row>
    <row r="9951" spans="1:2">
      <c r="A9951" s="8" t="s">
        <v>10233</v>
      </c>
      <c r="B9951" t="s">
        <v>940</v>
      </c>
    </row>
    <row r="9952" spans="1:2">
      <c r="A9952" s="8" t="s">
        <v>10234</v>
      </c>
      <c r="B9952" t="s">
        <v>940</v>
      </c>
    </row>
    <row r="9953" spans="1:2">
      <c r="A9953" s="8" t="s">
        <v>10235</v>
      </c>
      <c r="B9953" t="s">
        <v>940</v>
      </c>
    </row>
    <row r="9954" spans="1:2">
      <c r="A9954" s="8" t="s">
        <v>10236</v>
      </c>
      <c r="B9954" t="s">
        <v>940</v>
      </c>
    </row>
    <row r="9955" spans="1:2">
      <c r="A9955" s="8" t="s">
        <v>10237</v>
      </c>
      <c r="B9955" t="s">
        <v>940</v>
      </c>
    </row>
    <row r="9956" spans="1:2">
      <c r="A9956" s="8" t="s">
        <v>10238</v>
      </c>
      <c r="B9956" t="s">
        <v>940</v>
      </c>
    </row>
    <row r="9957" spans="1:2">
      <c r="A9957" s="8" t="s">
        <v>10239</v>
      </c>
      <c r="B9957" t="s">
        <v>940</v>
      </c>
    </row>
    <row r="9958" spans="1:2">
      <c r="A9958" s="8" t="s">
        <v>10240</v>
      </c>
      <c r="B9958" t="s">
        <v>940</v>
      </c>
    </row>
    <row r="9959" spans="1:2">
      <c r="A9959" s="8" t="s">
        <v>10241</v>
      </c>
      <c r="B9959" t="s">
        <v>940</v>
      </c>
    </row>
    <row r="9960" spans="1:2">
      <c r="A9960" s="8" t="s">
        <v>10242</v>
      </c>
      <c r="B9960" t="s">
        <v>940</v>
      </c>
    </row>
    <row r="9961" spans="1:2">
      <c r="A9961" s="8" t="s">
        <v>10243</v>
      </c>
      <c r="B9961" t="s">
        <v>940</v>
      </c>
    </row>
    <row r="9962" spans="1:2">
      <c r="A9962" s="8" t="s">
        <v>10244</v>
      </c>
      <c r="B9962" t="s">
        <v>940</v>
      </c>
    </row>
    <row r="9963" spans="1:2">
      <c r="A9963" s="8" t="s">
        <v>10245</v>
      </c>
      <c r="B9963" t="s">
        <v>940</v>
      </c>
    </row>
    <row r="9964" spans="1:2">
      <c r="A9964" s="8" t="s">
        <v>10246</v>
      </c>
      <c r="B9964" t="s">
        <v>940</v>
      </c>
    </row>
    <row r="9965" spans="1:2">
      <c r="A9965" s="8" t="s">
        <v>10247</v>
      </c>
      <c r="B9965" t="s">
        <v>940</v>
      </c>
    </row>
    <row r="9966" spans="1:2">
      <c r="A9966" s="8" t="s">
        <v>10248</v>
      </c>
      <c r="B9966" t="s">
        <v>940</v>
      </c>
    </row>
    <row r="9967" spans="1:2">
      <c r="A9967" s="8" t="s">
        <v>10249</v>
      </c>
      <c r="B9967" t="s">
        <v>940</v>
      </c>
    </row>
    <row r="9968" spans="1:2">
      <c r="A9968" s="8" t="s">
        <v>10250</v>
      </c>
      <c r="B9968" t="s">
        <v>10591</v>
      </c>
    </row>
    <row r="9969" spans="1:2">
      <c r="A9969" s="8" t="s">
        <v>336</v>
      </c>
      <c r="B9969" t="s">
        <v>10592</v>
      </c>
    </row>
    <row r="9970" spans="1:2">
      <c r="A9970" s="8" t="s">
        <v>363</v>
      </c>
      <c r="B9970" t="s">
        <v>10593</v>
      </c>
    </row>
    <row r="9971" spans="1:2">
      <c r="A9971" s="8" t="s">
        <v>10251</v>
      </c>
      <c r="B9971" t="s">
        <v>10594</v>
      </c>
    </row>
    <row r="9972" spans="1:2">
      <c r="A9972" s="8" t="s">
        <v>58</v>
      </c>
      <c r="B9972" t="s">
        <v>10591</v>
      </c>
    </row>
    <row r="9973" spans="1:2">
      <c r="A9973" s="8" t="s">
        <v>10252</v>
      </c>
      <c r="B9973" t="s">
        <v>10595</v>
      </c>
    </row>
    <row r="9974" spans="1:2">
      <c r="A9974" s="8" t="s">
        <v>265</v>
      </c>
      <c r="B9974" t="s">
        <v>10596</v>
      </c>
    </row>
    <row r="9975" spans="1:2">
      <c r="A9975" s="8" t="s">
        <v>384</v>
      </c>
      <c r="B9975" t="s">
        <v>10597</v>
      </c>
    </row>
    <row r="9976" spans="1:2">
      <c r="A9976" s="8" t="s">
        <v>371</v>
      </c>
      <c r="B9976" t="s">
        <v>10598</v>
      </c>
    </row>
    <row r="9977" spans="1:2">
      <c r="A9977" s="8" t="s">
        <v>270</v>
      </c>
      <c r="B9977" t="s">
        <v>10599</v>
      </c>
    </row>
    <row r="9978" spans="1:2">
      <c r="A9978" s="8" t="s">
        <v>10253</v>
      </c>
      <c r="B9978" t="s">
        <v>10592</v>
      </c>
    </row>
    <row r="9979" spans="1:2">
      <c r="A9979" s="8" t="s">
        <v>618</v>
      </c>
      <c r="B9979" t="s">
        <v>10599</v>
      </c>
    </row>
    <row r="9980" spans="1:2">
      <c r="A9980" s="8" t="s">
        <v>393</v>
      </c>
      <c r="B9980" t="s">
        <v>10600</v>
      </c>
    </row>
    <row r="9981" spans="1:2">
      <c r="A9981" s="8" t="s">
        <v>10254</v>
      </c>
      <c r="B9981" t="s">
        <v>10601</v>
      </c>
    </row>
    <row r="9982" spans="1:2">
      <c r="A9982" s="8" t="s">
        <v>10255</v>
      </c>
      <c r="B9982" t="s">
        <v>10602</v>
      </c>
    </row>
    <row r="9983" spans="1:2">
      <c r="A9983" s="8" t="s">
        <v>599</v>
      </c>
      <c r="B9983" t="s">
        <v>10597</v>
      </c>
    </row>
    <row r="9984" spans="1:2">
      <c r="A9984" s="8" t="s">
        <v>10256</v>
      </c>
      <c r="B9984" t="s">
        <v>10603</v>
      </c>
    </row>
    <row r="9985" spans="1:2">
      <c r="A9985" s="8" t="s">
        <v>556</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653</v>
      </c>
      <c r="B9990" t="s">
        <v>10607</v>
      </c>
    </row>
    <row r="9991" spans="1:2">
      <c r="A9991" s="8" t="s">
        <v>10261</v>
      </c>
      <c r="B9991" t="s">
        <v>10608</v>
      </c>
    </row>
    <row r="9992" spans="1:2">
      <c r="A9992" s="8" t="s">
        <v>10262</v>
      </c>
      <c r="B9992" t="s">
        <v>10609</v>
      </c>
    </row>
    <row r="9993" spans="1:2">
      <c r="A9993" s="8" t="s">
        <v>897</v>
      </c>
      <c r="B9993" t="s">
        <v>10610</v>
      </c>
    </row>
    <row r="9994" spans="1:2">
      <c r="A9994" s="8" t="s">
        <v>10263</v>
      </c>
      <c r="B9994" t="s">
        <v>10611</v>
      </c>
    </row>
    <row r="9995" spans="1:2">
      <c r="A9995" s="8" t="s">
        <v>10264</v>
      </c>
      <c r="B9995" t="s">
        <v>10604</v>
      </c>
    </row>
    <row r="9996" spans="1:2">
      <c r="A9996" s="8" t="s">
        <v>10265</v>
      </c>
      <c r="B9996" t="s">
        <v>10612</v>
      </c>
    </row>
    <row r="9997" spans="1:2">
      <c r="A9997" s="8" t="s">
        <v>440</v>
      </c>
      <c r="B9997" t="s">
        <v>10613</v>
      </c>
    </row>
    <row r="9998" spans="1:2">
      <c r="A9998" s="8" t="s">
        <v>787</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327</v>
      </c>
      <c r="B10002" t="s">
        <v>10617</v>
      </c>
    </row>
    <row r="10003" spans="1:2">
      <c r="A10003" s="8" t="s">
        <v>308</v>
      </c>
      <c r="B10003" t="s">
        <v>10618</v>
      </c>
    </row>
    <row r="10004" spans="1:2">
      <c r="A10004" s="8" t="s">
        <v>228</v>
      </c>
      <c r="B10004" t="s">
        <v>10614</v>
      </c>
    </row>
    <row r="10005" spans="1:2">
      <c r="A10005" s="8" t="s">
        <v>288</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923</v>
      </c>
      <c r="B10010" t="s">
        <v>10615</v>
      </c>
    </row>
    <row r="10011" spans="1:2">
      <c r="A10011" s="8" t="s">
        <v>10273</v>
      </c>
      <c r="B10011" t="s">
        <v>10615</v>
      </c>
    </row>
    <row r="10012" spans="1:2">
      <c r="A10012" s="8" t="s">
        <v>683</v>
      </c>
      <c r="B10012" t="s">
        <v>10620</v>
      </c>
    </row>
    <row r="10013" spans="1:2">
      <c r="A10013" s="8" t="s">
        <v>10274</v>
      </c>
      <c r="B10013" t="s">
        <v>10615</v>
      </c>
    </row>
    <row r="10014" spans="1:2">
      <c r="A10014" s="8" t="s">
        <v>906</v>
      </c>
      <c r="B10014" t="s">
        <v>10603</v>
      </c>
    </row>
    <row r="10015" spans="1:2">
      <c r="A10015" s="8" t="s">
        <v>10275</v>
      </c>
      <c r="B10015" t="s">
        <v>10615</v>
      </c>
    </row>
    <row r="10016" spans="1:2">
      <c r="A10016" s="8" t="s">
        <v>10276</v>
      </c>
      <c r="B10016" t="s">
        <v>10601</v>
      </c>
    </row>
    <row r="10017" spans="1:2">
      <c r="A10017" s="8" t="s">
        <v>705</v>
      </c>
      <c r="B10017" t="s">
        <v>10591</v>
      </c>
    </row>
    <row r="10018" spans="1:2">
      <c r="A10018" s="8" t="s">
        <v>117</v>
      </c>
      <c r="B10018" t="s">
        <v>10621</v>
      </c>
    </row>
    <row r="10019" spans="1:2">
      <c r="A10019" s="8" t="s">
        <v>78</v>
      </c>
      <c r="B10019" t="s">
        <v>10622</v>
      </c>
    </row>
    <row r="10020" spans="1:2">
      <c r="A10020" s="8" t="s">
        <v>404</v>
      </c>
      <c r="B10020" t="s">
        <v>10623</v>
      </c>
    </row>
    <row r="10021" spans="1:2">
      <c r="A10021" s="8" t="s">
        <v>875</v>
      </c>
      <c r="B10021" t="s">
        <v>10624</v>
      </c>
    </row>
    <row r="10022" spans="1:2">
      <c r="A10022" s="8" t="s">
        <v>355</v>
      </c>
      <c r="B10022" t="s">
        <v>10625</v>
      </c>
    </row>
    <row r="10023" spans="1:2">
      <c r="A10023" s="8" t="s">
        <v>261</v>
      </c>
      <c r="B10023" t="s">
        <v>10626</v>
      </c>
    </row>
    <row r="10024" spans="1:2">
      <c r="A10024" s="8" t="s">
        <v>10277</v>
      </c>
      <c r="B10024" t="s">
        <v>10627</v>
      </c>
    </row>
    <row r="10025" spans="1:2">
      <c r="A10025" s="8" t="s">
        <v>842</v>
      </c>
      <c r="B10025" t="s">
        <v>10628</v>
      </c>
    </row>
    <row r="10026" spans="1:2">
      <c r="A10026" s="8" t="s">
        <v>382</v>
      </c>
      <c r="B10026" t="s">
        <v>10629</v>
      </c>
    </row>
    <row r="10027" spans="1:2">
      <c r="A10027" s="8" t="s">
        <v>732</v>
      </c>
      <c r="B10027" t="s">
        <v>10630</v>
      </c>
    </row>
    <row r="10028" spans="1:2">
      <c r="A10028" s="8" t="s">
        <v>728</v>
      </c>
      <c r="B10028" t="s">
        <v>10628</v>
      </c>
    </row>
    <row r="10029" spans="1:2">
      <c r="A10029" s="8" t="s">
        <v>10278</v>
      </c>
      <c r="B10029" t="s">
        <v>10631</v>
      </c>
    </row>
    <row r="10030" spans="1:2">
      <c r="A10030" s="8" t="s">
        <v>884</v>
      </c>
      <c r="B10030" t="s">
        <v>10631</v>
      </c>
    </row>
    <row r="10031" spans="1:2">
      <c r="A10031" s="8" t="s">
        <v>422</v>
      </c>
      <c r="B10031" t="s">
        <v>10626</v>
      </c>
    </row>
    <row r="10032" spans="1:2">
      <c r="A10032" s="8" t="s">
        <v>895</v>
      </c>
      <c r="B10032" t="s">
        <v>10626</v>
      </c>
    </row>
    <row r="10033" spans="1:2">
      <c r="A10033" s="8" t="s">
        <v>396</v>
      </c>
      <c r="B10033" t="s">
        <v>10632</v>
      </c>
    </row>
    <row r="10034" spans="1:2">
      <c r="A10034" s="8" t="s">
        <v>32</v>
      </c>
      <c r="B10034" t="s">
        <v>10633</v>
      </c>
    </row>
    <row r="10035" spans="1:2">
      <c r="A10035" s="8" t="s">
        <v>381</v>
      </c>
      <c r="B10035" t="s">
        <v>10626</v>
      </c>
    </row>
    <row r="10036" spans="1:2">
      <c r="A10036" s="8" t="s">
        <v>595</v>
      </c>
      <c r="B10036" t="s">
        <v>10634</v>
      </c>
    </row>
    <row r="10037" spans="1:2">
      <c r="A10037" s="8" t="s">
        <v>916</v>
      </c>
      <c r="B10037" t="s">
        <v>10635</v>
      </c>
    </row>
    <row r="10038" spans="1:2">
      <c r="A10038" s="8" t="s">
        <v>777</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160</v>
      </c>
      <c r="B10042" t="s">
        <v>10639</v>
      </c>
    </row>
    <row r="10043" spans="1:2">
      <c r="A10043" s="8" t="s">
        <v>903</v>
      </c>
      <c r="B10043" t="s">
        <v>10640</v>
      </c>
    </row>
    <row r="10044" spans="1:2">
      <c r="A10044" s="8" t="s">
        <v>71</v>
      </c>
      <c r="B10044" t="s">
        <v>10641</v>
      </c>
    </row>
    <row r="10045" spans="1:2">
      <c r="A10045" s="8" t="s">
        <v>825</v>
      </c>
      <c r="B10045" t="s">
        <v>10642</v>
      </c>
    </row>
    <row r="10046" spans="1:2">
      <c r="A10046" s="8" t="s">
        <v>383</v>
      </c>
      <c r="B10046" t="s">
        <v>10643</v>
      </c>
    </row>
    <row r="10047" spans="1:2">
      <c r="A10047" s="8" t="s">
        <v>190</v>
      </c>
      <c r="B10047" t="s">
        <v>10644</v>
      </c>
    </row>
    <row r="10048" spans="1:2">
      <c r="A10048" s="8" t="s">
        <v>627</v>
      </c>
      <c r="B10048" t="s">
        <v>10645</v>
      </c>
    </row>
    <row r="10049" spans="1:2">
      <c r="A10049" s="8" t="s">
        <v>120</v>
      </c>
      <c r="B10049" t="s">
        <v>10646</v>
      </c>
    </row>
    <row r="10050" spans="1:2">
      <c r="A10050" s="8" t="s">
        <v>329</v>
      </c>
      <c r="B10050" t="s">
        <v>10647</v>
      </c>
    </row>
    <row r="10051" spans="1:2">
      <c r="A10051" s="8" t="s">
        <v>217</v>
      </c>
      <c r="B10051" t="s">
        <v>10648</v>
      </c>
    </row>
    <row r="10052" spans="1:2">
      <c r="A10052" s="8" t="s">
        <v>28</v>
      </c>
      <c r="B10052" t="s">
        <v>10649</v>
      </c>
    </row>
    <row r="10053" spans="1:2">
      <c r="A10053" s="8" t="s">
        <v>10282</v>
      </c>
      <c r="B10053" t="s">
        <v>10650</v>
      </c>
    </row>
    <row r="10054" spans="1:2">
      <c r="A10054" s="8" t="s">
        <v>26</v>
      </c>
      <c r="B10054" t="s">
        <v>10651</v>
      </c>
    </row>
    <row r="10055" spans="1:2">
      <c r="A10055" s="8" t="s">
        <v>657</v>
      </c>
      <c r="B10055" t="s">
        <v>10652</v>
      </c>
    </row>
    <row r="10056" spans="1:2">
      <c r="A10056" s="8" t="s">
        <v>351</v>
      </c>
      <c r="B10056" t="s">
        <v>10653</v>
      </c>
    </row>
    <row r="10057" spans="1:2">
      <c r="A10057" s="8" t="s">
        <v>323</v>
      </c>
      <c r="B10057" t="s">
        <v>10654</v>
      </c>
    </row>
    <row r="10058" spans="1:2">
      <c r="A10058" s="8" t="s">
        <v>448</v>
      </c>
      <c r="B10058" t="s">
        <v>10655</v>
      </c>
    </row>
    <row r="10059" spans="1:2">
      <c r="A10059" s="8" t="s">
        <v>434</v>
      </c>
      <c r="B10059" t="s">
        <v>10656</v>
      </c>
    </row>
    <row r="10060" spans="1:2">
      <c r="A10060" s="8" t="s">
        <v>515</v>
      </c>
      <c r="B10060" t="s">
        <v>10657</v>
      </c>
    </row>
    <row r="10061" spans="1:2">
      <c r="A10061" s="8" t="s">
        <v>677</v>
      </c>
      <c r="B10061" t="s">
        <v>10658</v>
      </c>
    </row>
    <row r="10062" spans="1:2">
      <c r="A10062" s="8" t="s">
        <v>729</v>
      </c>
      <c r="B10062" t="s">
        <v>10659</v>
      </c>
    </row>
    <row r="10063" spans="1:2">
      <c r="A10063" s="8" t="s">
        <v>194</v>
      </c>
      <c r="B10063" t="s">
        <v>10660</v>
      </c>
    </row>
    <row r="10064" spans="1:2">
      <c r="A10064" s="8" t="s">
        <v>442</v>
      </c>
      <c r="B10064" t="s">
        <v>10661</v>
      </c>
    </row>
    <row r="10065" spans="1:2">
      <c r="A10065" s="8" t="s">
        <v>693</v>
      </c>
      <c r="B10065" t="s">
        <v>10662</v>
      </c>
    </row>
    <row r="10066" spans="1:2">
      <c r="A10066" s="8" t="s">
        <v>579</v>
      </c>
      <c r="B10066" t="s">
        <v>10663</v>
      </c>
    </row>
    <row r="10067" spans="1:2">
      <c r="A10067" s="8" t="s">
        <v>596</v>
      </c>
      <c r="B10067" t="s">
        <v>10664</v>
      </c>
    </row>
    <row r="10068" spans="1:2">
      <c r="A10068" s="8" t="s">
        <v>694</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2024-11-19T07:18:10Z</dcterms:created>
  <dcterms:modified xsi:type="dcterms:W3CDTF">2024-11-19T07:18:10Z</dcterms:modified>
</cp:coreProperties>
</file>